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orthumberland\"/>
    </mc:Choice>
  </mc:AlternateContent>
  <workbookProtection workbookAlgorithmName="SHA-512" workbookHashValue="DOzUAFDxw1E+HNNXnCqDNhihImnBQDFH+lv5q8ZlXulFoI84OohQP2CoQf8UZ4JjI42uJvWKDa1lJpYRQHwniQ==" workbookSaltValue="sEQh7Ur5JFpFDvaCPTyuc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<sst xmlns="http://schemas.openxmlformats.org/spreadsheetml/2006/main" count="17764" uniqueCount="606">
  <si>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</si>
  <si>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</si>
  <si>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</si>
  <si>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</si>
  <si>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</si>
  <si>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</si>
  <si>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</si>
  <si>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</si>
  <si>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</si>
  <si>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</si>
  <si>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</si>
  <si>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</si>
  <si>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</si>
  <si>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</si>
  <si>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</si>
  <si>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</si>
  <si>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</si>
  <si>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</si>
  <si>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</si>
  <si>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</si>
  <si>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</si>
  <si>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</si>
  <si>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</si>
  <si>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</si>
  <si>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</si>
  <si>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</si>
  <si>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</si>
  <si>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</si>
  <si>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</si>
  <si>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</si>
  <si>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</si>
  <si>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</si>
  <si>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</si>
  <si>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</si>
  <si>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</si>
  <si>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</si>
  <si>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</si>
  <si>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</si>
  <si>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</si>
  <si>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</si>
  <si>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</si>
  <si>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</si>
  <si>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</si>
  <si>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</si>
  <si>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</si>
  <si>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</si>
  <si>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</si>
  <si>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</si>
  <si>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</si>
  <si>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</si>
  <si>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</si>
  <si>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</si>
  <si>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</si>
  <si>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</si>
  <si>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</si>
  <si>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</si>
  <si>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</si>
  <si>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</si>
  <si>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</si>
  <si>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</si>
  <si>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</si>
  <si>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</si>
  <si>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</si>
  <si>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</si>
  <si>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</si>
  <si>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</si>
  <si>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</si>
  <si>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</si>
  <si>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</si>
  <si>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</si>
  <si>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</si>
  <si>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</si>
  <si>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</si>
  <si>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</si>
  <si>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</si>
  <si>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</si>
  <si>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</si>
  <si>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</si>
  <si>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</si>
  <si>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</si>
  <si>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</si>
  <si>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</si>
  <si>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</si>
  <si>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</si>
  <si>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</si>
  <si>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</si>
  <si>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</si>
  <si>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</si>
  <si>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</si>
  <si>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</si>
  <si>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</si>
  <si>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</si>
  <si>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</si>
  <si>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</si>
  <si>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</si>
  <si>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</si>
  <si>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</si>
  <si>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</si>
  <si>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</si>
  <si>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</si>
  <si>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</si>
  <si>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</si>
  <si>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</si>
  <si>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</si>
  <si>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</si>
  <si>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</si>
  <si>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</si>
  <si>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</si>
  <si>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</si>
  <si>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</si>
  <si>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</si>
  <si>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</si>
  <si>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</si>
  <si>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</si>
  <si>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</si>
  <si>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</si>
  <si>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</si>
  <si>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</si>
  <si>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</si>
  <si>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</si>
  <si>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</si>
  <si>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</si>
  <si>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</si>
  <si>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</si>
  <si>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</si>
  <si>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</si>
  <si>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</si>
  <si>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</si>
  <si>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</si>
  <si>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</si>
  <si>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</si>
  <si>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</si>
  <si>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</si>
  <si>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</si>
  <si>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</si>
  <si>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</si>
  <si>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</si>
  <si>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</si>
  <si>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</si>
  <si>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</si>
  <si>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</si>
  <si>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</si>
  <si>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</si>
  <si>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</si>
  <si>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</si>
  <si>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</si>
  <si>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</si>
  <si>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</si>
  <si>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</si>
  <si>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</si>
  <si>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</si>
  <si>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</si>
  <si>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</si>
  <si>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Years</t>
  </si>
  <si>
    <t>King's Lynn and West Norfolk</t>
  </si>
  <si>
    <t>Unitary authority</t>
  </si>
  <si>
    <t>Middleton</t>
  </si>
  <si>
    <t>Croft</t>
  </si>
  <si>
    <t>Healey</t>
  </si>
  <si>
    <t>Newsham</t>
  </si>
  <si>
    <t>Otterburn</t>
  </si>
  <si>
    <t>Acklington</t>
  </si>
  <si>
    <t>E04010725</t>
  </si>
  <si>
    <t>Acomb</t>
  </si>
  <si>
    <t>E04010726</t>
  </si>
  <si>
    <t>Adderstone with Lucker</t>
  </si>
  <si>
    <t>E04010727</t>
  </si>
  <si>
    <t>Akeld</t>
  </si>
  <si>
    <t>E04010728</t>
  </si>
  <si>
    <t>Allendale</t>
  </si>
  <si>
    <t>E04010729</t>
  </si>
  <si>
    <t>Alnham</t>
  </si>
  <si>
    <t>E04010730</t>
  </si>
  <si>
    <t>Alnmouth</t>
  </si>
  <si>
    <t>E04010731</t>
  </si>
  <si>
    <t>Alnwick</t>
  </si>
  <si>
    <t>E04010732</t>
  </si>
  <si>
    <t>E05008018</t>
  </si>
  <si>
    <t>Alwinton</t>
  </si>
  <si>
    <t>E04010733</t>
  </si>
  <si>
    <t>Amble</t>
  </si>
  <si>
    <t>E05008019</t>
  </si>
  <si>
    <t>Amble by the Sea</t>
  </si>
  <si>
    <t>E04010734</t>
  </si>
  <si>
    <t>Amble West with Warkworth</t>
  </si>
  <si>
    <t>E05008020</t>
  </si>
  <si>
    <t>Ancroft</t>
  </si>
  <si>
    <t>E04010735</t>
  </si>
  <si>
    <t>Ashington</t>
  </si>
  <si>
    <t>E04010736</t>
  </si>
  <si>
    <t>Ashington Central</t>
  </si>
  <si>
    <t>E05008021</t>
  </si>
  <si>
    <t>Bamburgh</t>
  </si>
  <si>
    <t>E04010737</t>
  </si>
  <si>
    <t>E05008022</t>
  </si>
  <si>
    <t>Bardon Mill</t>
  </si>
  <si>
    <t>E04010738</t>
  </si>
  <si>
    <t>Bavington</t>
  </si>
  <si>
    <t>E04010739</t>
  </si>
  <si>
    <t>Beadnell</t>
  </si>
  <si>
    <t>E04012083</t>
  </si>
  <si>
    <t>Bedlington Central</t>
  </si>
  <si>
    <t>E05008023</t>
  </si>
  <si>
    <t>Bedlington East</t>
  </si>
  <si>
    <t>E05008024</t>
  </si>
  <si>
    <t>Bedlington West</t>
  </si>
  <si>
    <t>E05008025</t>
  </si>
  <si>
    <t>Belford</t>
  </si>
  <si>
    <t>E04010741</t>
  </si>
  <si>
    <t>Bellingham</t>
  </si>
  <si>
    <t>E04010742</t>
  </si>
  <si>
    <t>E05008026</t>
  </si>
  <si>
    <t>Belsay</t>
  </si>
  <si>
    <t>E04010743</t>
  </si>
  <si>
    <t>Berwick East</t>
  </si>
  <si>
    <t>E05008027</t>
  </si>
  <si>
    <t>Berwick North</t>
  </si>
  <si>
    <t>E05008028</t>
  </si>
  <si>
    <t>Berwick West with Ord</t>
  </si>
  <si>
    <t>E05008029</t>
  </si>
  <si>
    <t>Berwick-upon-Tweed</t>
  </si>
  <si>
    <t>E04010744</t>
  </si>
  <si>
    <t>Bewick</t>
  </si>
  <si>
    <t>E04010745</t>
  </si>
  <si>
    <t>Biddlestone</t>
  </si>
  <si>
    <t>E04010746</t>
  </si>
  <si>
    <t>Birtley</t>
  </si>
  <si>
    <t>E04010747</t>
  </si>
  <si>
    <t>Blanchland</t>
  </si>
  <si>
    <t>E04010748</t>
  </si>
  <si>
    <t>Blyth</t>
  </si>
  <si>
    <t>E04012005</t>
  </si>
  <si>
    <t>Bothal</t>
  </si>
  <si>
    <t>E05008030</t>
  </si>
  <si>
    <t>Bowsden</t>
  </si>
  <si>
    <t>E04010749</t>
  </si>
  <si>
    <t>Branxton</t>
  </si>
  <si>
    <t>E04010750</t>
  </si>
  <si>
    <t>Brinkburn</t>
  </si>
  <si>
    <t>E04010751</t>
  </si>
  <si>
    <t>Broomhaugh and Riding</t>
  </si>
  <si>
    <t>E04010752</t>
  </si>
  <si>
    <t>Broomley and Stocksfield</t>
  </si>
  <si>
    <t>E04010753</t>
  </si>
  <si>
    <t>Bywell</t>
  </si>
  <si>
    <t>E04010754</t>
  </si>
  <si>
    <t>E05008031</t>
  </si>
  <si>
    <t>Callaly</t>
  </si>
  <si>
    <t>E04010755</t>
  </si>
  <si>
    <t>Capheaton</t>
  </si>
  <si>
    <t>E04010756</t>
  </si>
  <si>
    <t>Carham</t>
  </si>
  <si>
    <t>E04010757</t>
  </si>
  <si>
    <t>Cartington</t>
  </si>
  <si>
    <t>E04010758</t>
  </si>
  <si>
    <t>Chatton</t>
  </si>
  <si>
    <t>E04010759</t>
  </si>
  <si>
    <t>Chevington with Longhorseley</t>
  </si>
  <si>
    <t>E05008032</t>
  </si>
  <si>
    <t>Chillingham</t>
  </si>
  <si>
    <t>E04010760</t>
  </si>
  <si>
    <t>Chollerton</t>
  </si>
  <si>
    <t>E04010761</t>
  </si>
  <si>
    <t>Choppington</t>
  </si>
  <si>
    <t>E04010842</t>
  </si>
  <si>
    <t>E05008033</t>
  </si>
  <si>
    <t>Coanwood</t>
  </si>
  <si>
    <t>E04010762</t>
  </si>
  <si>
    <t>College</t>
  </si>
  <si>
    <t>E05008034</t>
  </si>
  <si>
    <t>Corbridge</t>
  </si>
  <si>
    <t>E04010763</t>
  </si>
  <si>
    <t>E05008035</t>
  </si>
  <si>
    <t>Cornhill-on-Tweed</t>
  </si>
  <si>
    <t>E04010764</t>
  </si>
  <si>
    <t>Corsenside</t>
  </si>
  <si>
    <t>E04010765</t>
  </si>
  <si>
    <t>Cowpen</t>
  </si>
  <si>
    <t>E05008036</t>
  </si>
  <si>
    <t>Cramlington</t>
  </si>
  <si>
    <t>E04012006</t>
  </si>
  <si>
    <t>Cramlington East</t>
  </si>
  <si>
    <t>E05008037</t>
  </si>
  <si>
    <t>Cramlington Eastfield</t>
  </si>
  <si>
    <t>E05008038</t>
  </si>
  <si>
    <t>Cramlington North</t>
  </si>
  <si>
    <t>E05008039</t>
  </si>
  <si>
    <t>Cramlington South East</t>
  </si>
  <si>
    <t>E05008040</t>
  </si>
  <si>
    <t>Cramlington Village</t>
  </si>
  <si>
    <t>E05008041</t>
  </si>
  <si>
    <t>Cramlington West</t>
  </si>
  <si>
    <t>E05008042</t>
  </si>
  <si>
    <t>Craster</t>
  </si>
  <si>
    <t>E04010766</t>
  </si>
  <si>
    <t>Cresswell</t>
  </si>
  <si>
    <t>E04010767</t>
  </si>
  <si>
    <t>E05008043</t>
  </si>
  <si>
    <t>Denwick</t>
  </si>
  <si>
    <t>E04010768</t>
  </si>
  <si>
    <t>Doddington</t>
  </si>
  <si>
    <t>E04010769</t>
  </si>
  <si>
    <t>Duddo</t>
  </si>
  <si>
    <t>E04010770</t>
  </si>
  <si>
    <t>Earle</t>
  </si>
  <si>
    <t>E04010771</t>
  </si>
  <si>
    <t>Easington</t>
  </si>
  <si>
    <t>E04010772</t>
  </si>
  <si>
    <t>East Bedlington</t>
  </si>
  <si>
    <t>E04010773</t>
  </si>
  <si>
    <t>East Chevington</t>
  </si>
  <si>
    <t>E04010774</t>
  </si>
  <si>
    <t>Edlingham</t>
  </si>
  <si>
    <t>E04010775</t>
  </si>
  <si>
    <t>Eglingham</t>
  </si>
  <si>
    <t>E04010776</t>
  </si>
  <si>
    <t>Ellingham</t>
  </si>
  <si>
    <t>E04010777</t>
  </si>
  <si>
    <t>Ellington and Linton</t>
  </si>
  <si>
    <t>E04010778</t>
  </si>
  <si>
    <t>Elsdon</t>
  </si>
  <si>
    <t>E04010779</t>
  </si>
  <si>
    <t>Embleton</t>
  </si>
  <si>
    <t>E04010780</t>
  </si>
  <si>
    <t>Ewart</t>
  </si>
  <si>
    <t>E04010781</t>
  </si>
  <si>
    <t>Falstone</t>
  </si>
  <si>
    <t>E04010782</t>
  </si>
  <si>
    <t>Featherstone</t>
  </si>
  <si>
    <t>E04010783</t>
  </si>
  <si>
    <t>Felton</t>
  </si>
  <si>
    <t>E04010784</t>
  </si>
  <si>
    <t>Ford</t>
  </si>
  <si>
    <t>E04010785</t>
  </si>
  <si>
    <t>Glanton</t>
  </si>
  <si>
    <t>E04010786</t>
  </si>
  <si>
    <t>Greenhead</t>
  </si>
  <si>
    <t>E04010787</t>
  </si>
  <si>
    <t>Greystead</t>
  </si>
  <si>
    <t>E04010788</t>
  </si>
  <si>
    <t>Haltwhistle</t>
  </si>
  <si>
    <t>E04010789</t>
  </si>
  <si>
    <t>E05008044</t>
  </si>
  <si>
    <t>Harbottle</t>
  </si>
  <si>
    <t>E04010790</t>
  </si>
  <si>
    <t>Hartburn</t>
  </si>
  <si>
    <t>E04010791</t>
  </si>
  <si>
    <t>Hartley</t>
  </si>
  <si>
    <t>E05008045</t>
  </si>
  <si>
    <t>Hartleyburn</t>
  </si>
  <si>
    <t>E04010792</t>
  </si>
  <si>
    <t>Hauxley</t>
  </si>
  <si>
    <t>E04010793</t>
  </si>
  <si>
    <t>Haydon</t>
  </si>
  <si>
    <t>E04010794</t>
  </si>
  <si>
    <t>E05008046</t>
  </si>
  <si>
    <t>Haydon and Hadrian</t>
  </si>
  <si>
    <t>E05008047</t>
  </si>
  <si>
    <t>E04010795</t>
  </si>
  <si>
    <t>Hebron</t>
  </si>
  <si>
    <t>E04010796</t>
  </si>
  <si>
    <t>Heddon-on-the-Wall</t>
  </si>
  <si>
    <t>E04010797</t>
  </si>
  <si>
    <t>Hedgeley</t>
  </si>
  <si>
    <t>E04010798</t>
  </si>
  <si>
    <t>Hedley</t>
  </si>
  <si>
    <t>E04010799</t>
  </si>
  <si>
    <t>Henshaw</t>
  </si>
  <si>
    <t>E04010800</t>
  </si>
  <si>
    <t>Hepple</t>
  </si>
  <si>
    <t>E04010801</t>
  </si>
  <si>
    <t>Hepscott</t>
  </si>
  <si>
    <t>E04010802</t>
  </si>
  <si>
    <t>Hesleyhurst</t>
  </si>
  <si>
    <t>E04010803</t>
  </si>
  <si>
    <t>Hexham</t>
  </si>
  <si>
    <t>E04010804</t>
  </si>
  <si>
    <t>Hexham Central with Acomb</t>
  </si>
  <si>
    <t>E05008048</t>
  </si>
  <si>
    <t>Hexham East</t>
  </si>
  <si>
    <t>E05008049</t>
  </si>
  <si>
    <t>Hexham West</t>
  </si>
  <si>
    <t>E05008050</t>
  </si>
  <si>
    <t>Hexhamshire</t>
  </si>
  <si>
    <t>E04012162</t>
  </si>
  <si>
    <t>Hirst</t>
  </si>
  <si>
    <t>E05008051</t>
  </si>
  <si>
    <t>Hollinghill</t>
  </si>
  <si>
    <t>E04010807</t>
  </si>
  <si>
    <t>Holy Island</t>
  </si>
  <si>
    <t>E04010808</t>
  </si>
  <si>
    <t>Holywell</t>
  </si>
  <si>
    <t>E05008052</t>
  </si>
  <si>
    <t>Horncliffe</t>
  </si>
  <si>
    <t>E04010809</t>
  </si>
  <si>
    <t>Horsley</t>
  </si>
  <si>
    <t>E04010810</t>
  </si>
  <si>
    <t>Humshaugh</t>
  </si>
  <si>
    <t>E04010811</t>
  </si>
  <si>
    <t>E05008053</t>
  </si>
  <si>
    <t>Ilderton</t>
  </si>
  <si>
    <t>E04010812</t>
  </si>
  <si>
    <t>Ingram</t>
  </si>
  <si>
    <t>E04010813</t>
  </si>
  <si>
    <t>Isabella</t>
  </si>
  <si>
    <t>E05008054</t>
  </si>
  <si>
    <t>Kielder</t>
  </si>
  <si>
    <t>E04010814</t>
  </si>
  <si>
    <t>Kilham</t>
  </si>
  <si>
    <t>E04010815</t>
  </si>
  <si>
    <t>Kirknewton</t>
  </si>
  <si>
    <t>E04010816</t>
  </si>
  <si>
    <t>Kirkwhelpington</t>
  </si>
  <si>
    <t>E04010817</t>
  </si>
  <si>
    <t>Kitty Brewster</t>
  </si>
  <si>
    <t>E05008055</t>
  </si>
  <si>
    <t>Knaresdale with Kirkhaugh</t>
  </si>
  <si>
    <t>E04010818</t>
  </si>
  <si>
    <t>Kyloe</t>
  </si>
  <si>
    <t>E04010819</t>
  </si>
  <si>
    <t>Lesbury</t>
  </si>
  <si>
    <t>E04010820</t>
  </si>
  <si>
    <t>E05008056</t>
  </si>
  <si>
    <t>Lilburn</t>
  </si>
  <si>
    <t>E04010821</t>
  </si>
  <si>
    <t>Longframlington</t>
  </si>
  <si>
    <t>E04010822</t>
  </si>
  <si>
    <t>Longhirst</t>
  </si>
  <si>
    <t>E04010823</t>
  </si>
  <si>
    <t>Longhorsley</t>
  </si>
  <si>
    <t>E04010824</t>
  </si>
  <si>
    <t>Longhoughton</t>
  </si>
  <si>
    <t>E04010825</t>
  </si>
  <si>
    <t>E05008057</t>
  </si>
  <si>
    <t>Lowick</t>
  </si>
  <si>
    <t>E04010826</t>
  </si>
  <si>
    <t>Lynemouth</t>
  </si>
  <si>
    <t>E04010827</t>
  </si>
  <si>
    <t>E05008058</t>
  </si>
  <si>
    <t>Matfen</t>
  </si>
  <si>
    <t>E04010828</t>
  </si>
  <si>
    <t>Meldon</t>
  </si>
  <si>
    <t>E04010829</t>
  </si>
  <si>
    <t>Melkridge</t>
  </si>
  <si>
    <t>E04010830</t>
  </si>
  <si>
    <t>E04010831</t>
  </si>
  <si>
    <t>Milfield</t>
  </si>
  <si>
    <t>E04010832</t>
  </si>
  <si>
    <t>Mitford</t>
  </si>
  <si>
    <t>E04010833</t>
  </si>
  <si>
    <t>Morpeth</t>
  </si>
  <si>
    <t>E04010834</t>
  </si>
  <si>
    <t>Morpeth Kirkhill</t>
  </si>
  <si>
    <t>E05008059</t>
  </si>
  <si>
    <t>Morpeth North</t>
  </si>
  <si>
    <t>E05008060</t>
  </si>
  <si>
    <t>Morpeth Stobhill</t>
  </si>
  <si>
    <t>E05008061</t>
  </si>
  <si>
    <t>Netherton</t>
  </si>
  <si>
    <t>E04010835</t>
  </si>
  <si>
    <t>Netherwitton</t>
  </si>
  <si>
    <t>E04010836</t>
  </si>
  <si>
    <t>Newbiggin by the Sea</t>
  </si>
  <si>
    <t>E04010837</t>
  </si>
  <si>
    <t>Newbiggin Central and East</t>
  </si>
  <si>
    <t>E05008062</t>
  </si>
  <si>
    <t>Newbrough</t>
  </si>
  <si>
    <t>E04010838</t>
  </si>
  <si>
    <t>E05008063</t>
  </si>
  <si>
    <t>Newton-by-the-Sea</t>
  </si>
  <si>
    <t>E04010839</t>
  </si>
  <si>
    <t>Newton-on-the-Moor and Swarland</t>
  </si>
  <si>
    <t>E04010840</t>
  </si>
  <si>
    <t>Norham</t>
  </si>
  <si>
    <t>E04010841</t>
  </si>
  <si>
    <t>Norham and Islandshires</t>
  </si>
  <si>
    <t>E05008064</t>
  </si>
  <si>
    <t>North Sunderland</t>
  </si>
  <si>
    <t>E04012084</t>
  </si>
  <si>
    <t>E06000048</t>
  </si>
  <si>
    <t>Nunnykirk</t>
  </si>
  <si>
    <t>E04010844</t>
  </si>
  <si>
    <t>Ord</t>
  </si>
  <si>
    <t>E04010845</t>
  </si>
  <si>
    <t>E04010846</t>
  </si>
  <si>
    <t>Ovingham</t>
  </si>
  <si>
    <t>E04010847</t>
  </si>
  <si>
    <t>Ovington</t>
  </si>
  <si>
    <t>E04010848</t>
  </si>
  <si>
    <t>Pegswood</t>
  </si>
  <si>
    <t>E04010849</t>
  </si>
  <si>
    <t>E05008065</t>
  </si>
  <si>
    <t>Plenmeller with Whitfield</t>
  </si>
  <si>
    <t>E04010850</t>
  </si>
  <si>
    <t>Plessey</t>
  </si>
  <si>
    <t>E05008066</t>
  </si>
  <si>
    <t>Ponteland</t>
  </si>
  <si>
    <t>E04010851</t>
  </si>
  <si>
    <t>Ponteland East</t>
  </si>
  <si>
    <t>E05008067</t>
  </si>
  <si>
    <t>Ponteland North</t>
  </si>
  <si>
    <t>E05008068</t>
  </si>
  <si>
    <t>Ponteland South with Heddon</t>
  </si>
  <si>
    <t>E05008069</t>
  </si>
  <si>
    <t>Ponteland West</t>
  </si>
  <si>
    <t>E05008070</t>
  </si>
  <si>
    <t>Prudhoe</t>
  </si>
  <si>
    <t>E04010852</t>
  </si>
  <si>
    <t>Prudhoe East</t>
  </si>
  <si>
    <t>E05008071</t>
  </si>
  <si>
    <t>Prudhoe West</t>
  </si>
  <si>
    <t>E05008072</t>
  </si>
  <si>
    <t>Rennington</t>
  </si>
  <si>
    <t>E04010853</t>
  </si>
  <si>
    <t>Rochester</t>
  </si>
  <si>
    <t>E04010854</t>
  </si>
  <si>
    <t>Roddam</t>
  </si>
  <si>
    <t>E04010855</t>
  </si>
  <si>
    <t>Rothbury</t>
  </si>
  <si>
    <t>E04010856</t>
  </si>
  <si>
    <t>E05008073</t>
  </si>
  <si>
    <t>Rothley</t>
  </si>
  <si>
    <t>E04010857</t>
  </si>
  <si>
    <t>Sandhoe</t>
  </si>
  <si>
    <t>E04010858</t>
  </si>
  <si>
    <t>Seaton Valley</t>
  </si>
  <si>
    <t>E04012007</t>
  </si>
  <si>
    <t>Seaton with Newbiggin West</t>
  </si>
  <si>
    <t>E05008074</t>
  </si>
  <si>
    <t>Seghill with Seaton Delaval</t>
  </si>
  <si>
    <t>E05008075</t>
  </si>
  <si>
    <t>Shilbottle</t>
  </si>
  <si>
    <t>E04010859</t>
  </si>
  <si>
    <t>E05008076</t>
  </si>
  <si>
    <t>Shoreswood</t>
  </si>
  <si>
    <t>E04010860</t>
  </si>
  <si>
    <t>Shotley Low Quarter</t>
  </si>
  <si>
    <t>E04010861</t>
  </si>
  <si>
    <t>Simonburn</t>
  </si>
  <si>
    <t>E04010862</t>
  </si>
  <si>
    <t>Slaley</t>
  </si>
  <si>
    <t>E04010863</t>
  </si>
  <si>
    <t>Sleekburn</t>
  </si>
  <si>
    <t>E05008077</t>
  </si>
  <si>
    <t>Snitter</t>
  </si>
  <si>
    <t>E04010864</t>
  </si>
  <si>
    <t>South Blyth</t>
  </si>
  <si>
    <t>E05008078</t>
  </si>
  <si>
    <t>South Tynedale</t>
  </si>
  <si>
    <t>E05008079</t>
  </si>
  <si>
    <t>Stakeford</t>
  </si>
  <si>
    <t>E05008080</t>
  </si>
  <si>
    <t>Stamfordham</t>
  </si>
  <si>
    <t>E04010865</t>
  </si>
  <si>
    <t>Stannington</t>
  </si>
  <si>
    <t>E04010866</t>
  </si>
  <si>
    <t>Stocksfield and Broomhaugh</t>
  </si>
  <si>
    <t>E05008081</t>
  </si>
  <si>
    <t>Tarset</t>
  </si>
  <si>
    <t>E04010867</t>
  </si>
  <si>
    <t>Thirlwall</t>
  </si>
  <si>
    <t>E04010868</t>
  </si>
  <si>
    <t>Thirston</t>
  </si>
  <si>
    <t>E04010869</t>
  </si>
  <si>
    <t>Thropton</t>
  </si>
  <si>
    <t>E04010870</t>
  </si>
  <si>
    <t>Togston</t>
  </si>
  <si>
    <t>E04010871</t>
  </si>
  <si>
    <t>Tritlington and West Chevington</t>
  </si>
  <si>
    <t>E04010872</t>
  </si>
  <si>
    <t>Ulgham</t>
  </si>
  <si>
    <t>E04010873</t>
  </si>
  <si>
    <t>E05008082</t>
  </si>
  <si>
    <t>Wall</t>
  </si>
  <si>
    <t>E04010874</t>
  </si>
  <si>
    <t>Wallington Demesne</t>
  </si>
  <si>
    <t>E04010875</t>
  </si>
  <si>
    <t>Warden</t>
  </si>
  <si>
    <t>E04010876</t>
  </si>
  <si>
    <t>Wark</t>
  </si>
  <si>
    <t>E04010877</t>
  </si>
  <si>
    <t>Warkworth</t>
  </si>
  <si>
    <t>E04010878</t>
  </si>
  <si>
    <t>Wensleydale</t>
  </si>
  <si>
    <t>E05008083</t>
  </si>
  <si>
    <t>West Allen</t>
  </si>
  <si>
    <t>E04010879</t>
  </si>
  <si>
    <t>West Bedlington</t>
  </si>
  <si>
    <t>E04010880</t>
  </si>
  <si>
    <t>Whalton</t>
  </si>
  <si>
    <t>E04010881</t>
  </si>
  <si>
    <t>Whittingham</t>
  </si>
  <si>
    <t>E04010882</t>
  </si>
  <si>
    <t>Whittington</t>
  </si>
  <si>
    <t>E04010883</t>
  </si>
  <si>
    <t>Whitton and Tosson</t>
  </si>
  <si>
    <t>E04010884</t>
  </si>
  <si>
    <t>Widdrington Station and Stobswood</t>
  </si>
  <si>
    <t>E04010885</t>
  </si>
  <si>
    <t>Widdrington Village</t>
  </si>
  <si>
    <t>E04010886</t>
  </si>
  <si>
    <t>Wooler</t>
  </si>
  <si>
    <t>E04010887</t>
  </si>
  <si>
    <t>E05008084</t>
  </si>
  <si>
    <t>Wylam</t>
  </si>
  <si>
    <t>E04010888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</si>
</sst>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4.2</c:v>
                </c:pt>
                <c:pt idx="2">
                  <c:v>5.0999999999999996</c:v>
                </c:pt>
                <c:pt idx="3">
                  <c:v>0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2.8</c:v>
                </c:pt>
                <c:pt idx="2">
                  <c:v>3.1</c:v>
                </c:pt>
                <c:pt idx="3">
                  <c:v>0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2.6</c:v>
                </c:pt>
                <c:pt idx="2">
                  <c:v>2.1</c:v>
                </c:pt>
                <c:pt idx="3">
                  <c:v>0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4.4000000000000004</c:v>
                </c:pt>
                <c:pt idx="2">
                  <c:v>5.6</c:v>
                </c:pt>
                <c:pt idx="3">
                  <c:v>0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0.2</c:v>
                </c:pt>
                <c:pt idx="2">
                  <c:v>1.2</c:v>
                </c:pt>
                <c:pt idx="3">
                  <c:v>0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3.1</c:v>
                </c:pt>
                <c:pt idx="2">
                  <c:v>2.4</c:v>
                </c:pt>
                <c:pt idx="3">
                  <c:v>0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2.4</c:v>
                </c:pt>
                <c:pt idx="2">
                  <c:v>2.2000000000000002</c:v>
                </c:pt>
                <c:pt idx="3">
                  <c:v>0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2.6</c:v>
                </c:pt>
                <c:pt idx="2">
                  <c:v>5.0999999999999996</c:v>
                </c:pt>
                <c:pt idx="3">
                  <c:v>0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1.8</c:v>
                </c:pt>
                <c:pt idx="2">
                  <c:v>5.0999999999999996</c:v>
                </c:pt>
                <c:pt idx="3">
                  <c:v>0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15.4</c:v>
                </c:pt>
                <c:pt idx="2">
                  <c:v>17.8</c:v>
                </c:pt>
                <c:pt idx="3">
                  <c:v>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30</c:v>
                </c:pt>
                <c:pt idx="2">
                  <c:v>22.5</c:v>
                </c:pt>
                <c:pt idx="3">
                  <c:v>0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9.6999999999999993</c:v>
                </c:pt>
                <c:pt idx="2">
                  <c:v>7.8</c:v>
                </c:pt>
                <c:pt idx="3">
                  <c:v>0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14.9</c:v>
                </c:pt>
                <c:pt idx="2">
                  <c:v>10.9</c:v>
                </c:pt>
                <c:pt idx="3">
                  <c:v>0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6.7</c:v>
                </c:pt>
                <c:pt idx="3">
                  <c:v>0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0.4</c:v>
                </c:pt>
                <c:pt idx="2">
                  <c:v>1.7</c:v>
                </c:pt>
                <c:pt idx="3">
                  <c:v>0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0.4</c:v>
                </c:pt>
                <c:pt idx="2">
                  <c:v>0.9</c:v>
                </c:pt>
                <c:pt idx="3">
                  <c:v>0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830544"/>
        <c:axId val="248931776"/>
      </c:barChart>
      <c:catAx>
        <c:axId val="24883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31776"/>
        <c:crosses val="autoZero"/>
        <c:auto val="1"/>
        <c:lblAlgn val="ctr"/>
        <c:lblOffset val="100"/>
        <c:noMultiLvlLbl val="0"/>
      </c:catAx>
      <c:valAx>
        <c:axId val="24893177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830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45.7</c:v>
                </c:pt>
                <c:pt idx="2">
                  <c:v>42.8</c:v>
                </c:pt>
                <c:pt idx="3">
                  <c:v>0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Acklington</c:v>
                </c:pt>
                <c:pt idx="2">
                  <c:v>Northumberland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50</c:v>
                </c:pt>
                <c:pt idx="2">
                  <c:v>45</c:v>
                </c:pt>
                <c:pt idx="3">
                  <c:v>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932168"/>
        <c:axId val="248930600"/>
      </c:barChart>
      <c:catAx>
        <c:axId val="248932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930600"/>
        <c:crosses val="autoZero"/>
        <c:auto val="1"/>
        <c:lblAlgn val="ctr"/>
        <c:lblOffset val="100"/>
        <c:noMultiLvlLbl val="0"/>
      </c:catAx>
      <c:valAx>
        <c:axId val="24893060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932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0" workbookViewId="0">
      <selection activeCell="E60" sqref="E6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107</v>
      </c>
      <c r="E9" t="s">
        <v>107</v>
      </c>
      <c r="F9" t="s">
        <v>107</v>
      </c>
      <c r="G9" t="s">
        <v>107</v>
      </c>
      <c r="H9" t="s">
        <v>107</v>
      </c>
      <c r="I9" t="s">
        <v>107</v>
      </c>
      <c r="J9" t="s">
        <v>107</v>
      </c>
      <c r="K9" t="s">
        <v>107</v>
      </c>
      <c r="L9" t="s">
        <v>107</v>
      </c>
      <c r="M9" t="s">
        <v>107</v>
      </c>
      <c r="N9" t="s">
        <v>107</v>
      </c>
      <c r="O9" t="s">
        <v>107</v>
      </c>
      <c r="P9" t="s">
        <v>107</v>
      </c>
      <c r="Q9" t="s">
        <v>107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107</v>
      </c>
      <c r="Y9" t="s">
        <v>107</v>
      </c>
      <c r="CT9" t="s">
        <v>10</v>
      </c>
    </row>
    <row r="10" spans="2:98" x14ac:dyDescent="0.25">
      <c r="C10" t="s">
        <v>72</v>
      </c>
      <c r="D10" t="s">
        <v>161</v>
      </c>
      <c r="E10" t="s">
        <v>162</v>
      </c>
      <c r="F10" t="s">
        <v>11</v>
      </c>
      <c r="G10">
        <v>100</v>
      </c>
      <c r="H10">
        <v>4.2</v>
      </c>
      <c r="I10">
        <v>2.8</v>
      </c>
      <c r="J10">
        <v>2.6</v>
      </c>
      <c r="K10">
        <v>4.4000000000000004</v>
      </c>
      <c r="L10">
        <v>0.2</v>
      </c>
      <c r="M10">
        <v>3.1</v>
      </c>
      <c r="N10">
        <v>2.4</v>
      </c>
      <c r="O10">
        <v>2.6</v>
      </c>
      <c r="P10">
        <v>1.8</v>
      </c>
      <c r="Q10">
        <v>15.4</v>
      </c>
      <c r="R10">
        <v>30</v>
      </c>
      <c r="S10">
        <v>9.6999999999999993</v>
      </c>
      <c r="T10">
        <v>14.9</v>
      </c>
      <c r="U10">
        <v>5.0999999999999996</v>
      </c>
      <c r="V10">
        <v>0.4</v>
      </c>
      <c r="W10">
        <v>0.4</v>
      </c>
      <c r="X10">
        <v>45.7</v>
      </c>
      <c r="Y10">
        <v>50</v>
      </c>
      <c r="CT10" t="s">
        <v>12</v>
      </c>
    </row>
    <row r="11" spans="2:98" x14ac:dyDescent="0.25">
      <c r="C11" t="s">
        <v>107</v>
      </c>
      <c r="D11" t="s">
        <v>163</v>
      </c>
      <c r="E11" t="s">
        <v>164</v>
      </c>
      <c r="F11" t="s">
        <v>11</v>
      </c>
      <c r="G11">
        <v>100</v>
      </c>
      <c r="H11">
        <v>5.6</v>
      </c>
      <c r="I11">
        <v>3.9</v>
      </c>
      <c r="J11">
        <v>2.4</v>
      </c>
      <c r="K11">
        <v>3.2</v>
      </c>
      <c r="L11">
        <v>1.2</v>
      </c>
      <c r="M11">
        <v>2.1</v>
      </c>
      <c r="N11">
        <v>2</v>
      </c>
      <c r="O11">
        <v>4.8</v>
      </c>
      <c r="P11">
        <v>5</v>
      </c>
      <c r="Q11">
        <v>15.1</v>
      </c>
      <c r="R11">
        <v>23.5</v>
      </c>
      <c r="S11">
        <v>7.5</v>
      </c>
      <c r="T11">
        <v>13.2</v>
      </c>
      <c r="U11">
        <v>8.4</v>
      </c>
      <c r="V11">
        <v>1.3</v>
      </c>
      <c r="W11">
        <v>0.9</v>
      </c>
      <c r="X11">
        <v>44.6</v>
      </c>
      <c r="Y11">
        <v>47</v>
      </c>
      <c r="CT11" t="s">
        <v>13</v>
      </c>
    </row>
    <row r="12" spans="2:98" x14ac:dyDescent="0.25">
      <c r="D12" t="s">
        <v>165</v>
      </c>
      <c r="E12" t="s">
        <v>166</v>
      </c>
      <c r="F12" t="s">
        <v>11</v>
      </c>
      <c r="G12">
        <v>100</v>
      </c>
      <c r="H12">
        <v>3.4</v>
      </c>
      <c r="I12">
        <v>2.1</v>
      </c>
      <c r="J12">
        <v>2.5</v>
      </c>
      <c r="K12">
        <v>7.6</v>
      </c>
      <c r="L12">
        <v>1.7</v>
      </c>
      <c r="M12">
        <v>2.5</v>
      </c>
      <c r="N12">
        <v>1.3</v>
      </c>
      <c r="O12">
        <v>2.9</v>
      </c>
      <c r="P12">
        <v>2.5</v>
      </c>
      <c r="Q12">
        <v>17.600000000000001</v>
      </c>
      <c r="R12">
        <v>22.7</v>
      </c>
      <c r="S12">
        <v>13.9</v>
      </c>
      <c r="T12">
        <v>15.5</v>
      </c>
      <c r="U12">
        <v>2.5</v>
      </c>
      <c r="V12">
        <v>0.8</v>
      </c>
      <c r="W12">
        <v>0.4</v>
      </c>
      <c r="X12">
        <v>44.6</v>
      </c>
      <c r="Y12">
        <v>48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4.5</v>
      </c>
      <c r="I13">
        <v>1.8</v>
      </c>
      <c r="J13">
        <v>0.9</v>
      </c>
      <c r="K13">
        <v>1.8</v>
      </c>
      <c r="L13">
        <v>1.4</v>
      </c>
      <c r="M13">
        <v>3.2</v>
      </c>
      <c r="N13">
        <v>1.8</v>
      </c>
      <c r="O13">
        <v>0.9</v>
      </c>
      <c r="P13">
        <v>2.7</v>
      </c>
      <c r="Q13">
        <v>14.5</v>
      </c>
      <c r="R13">
        <v>23.1</v>
      </c>
      <c r="S13">
        <v>14.9</v>
      </c>
      <c r="T13">
        <v>18.100000000000001</v>
      </c>
      <c r="U13">
        <v>7.7</v>
      </c>
      <c r="V13">
        <v>1.4</v>
      </c>
      <c r="W13">
        <v>1.4</v>
      </c>
      <c r="X13">
        <v>50.1</v>
      </c>
      <c r="Y13">
        <v>55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3.2</v>
      </c>
      <c r="I14">
        <v>3</v>
      </c>
      <c r="J14">
        <v>1.5</v>
      </c>
      <c r="K14">
        <v>4.8</v>
      </c>
      <c r="L14">
        <v>1.3</v>
      </c>
      <c r="M14">
        <v>2.4</v>
      </c>
      <c r="N14">
        <v>1.9</v>
      </c>
      <c r="O14">
        <v>4.5999999999999996</v>
      </c>
      <c r="P14">
        <v>3.3</v>
      </c>
      <c r="Q14">
        <v>14.2</v>
      </c>
      <c r="R14">
        <v>26.1</v>
      </c>
      <c r="S14">
        <v>9.6999999999999993</v>
      </c>
      <c r="T14">
        <v>12.8</v>
      </c>
      <c r="U14">
        <v>7.8</v>
      </c>
      <c r="V14">
        <v>2.2999999999999998</v>
      </c>
      <c r="W14">
        <v>0.9</v>
      </c>
      <c r="X14">
        <v>46.6</v>
      </c>
      <c r="Y14">
        <v>50</v>
      </c>
      <c r="CT14" t="s">
        <v>16</v>
      </c>
    </row>
    <row r="15" spans="2:98" x14ac:dyDescent="0.25">
      <c r="D15" t="s">
        <v>171</v>
      </c>
      <c r="E15" t="s">
        <v>172</v>
      </c>
      <c r="F15" t="s">
        <v>11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18</v>
      </c>
      <c r="N15" t="s">
        <v>18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  <c r="U15" t="s">
        <v>18</v>
      </c>
      <c r="V15" t="s">
        <v>18</v>
      </c>
      <c r="W15" t="s">
        <v>18</v>
      </c>
      <c r="X15" t="s">
        <v>18</v>
      </c>
      <c r="Y15" t="s">
        <v>18</v>
      </c>
      <c r="CT15" t="s">
        <v>17</v>
      </c>
    </row>
    <row r="16" spans="2:98" x14ac:dyDescent="0.25">
      <c r="D16" t="s">
        <v>173</v>
      </c>
      <c r="E16" t="s">
        <v>174</v>
      </c>
      <c r="F16" t="s">
        <v>11</v>
      </c>
      <c r="G16">
        <v>100</v>
      </c>
      <c r="H16">
        <v>3.4</v>
      </c>
      <c r="I16">
        <v>1.6</v>
      </c>
      <c r="J16">
        <v>1.1000000000000001</v>
      </c>
      <c r="K16">
        <v>3.1</v>
      </c>
      <c r="L16">
        <v>1.1000000000000001</v>
      </c>
      <c r="M16">
        <v>1.3</v>
      </c>
      <c r="N16">
        <v>1.3</v>
      </c>
      <c r="O16">
        <v>2.2000000000000002</v>
      </c>
      <c r="P16">
        <v>4</v>
      </c>
      <c r="Q16">
        <v>13.9</v>
      </c>
      <c r="R16">
        <v>18.7</v>
      </c>
      <c r="S16">
        <v>9.1999999999999993</v>
      </c>
      <c r="T16">
        <v>19.600000000000001</v>
      </c>
      <c r="U16">
        <v>14.8</v>
      </c>
      <c r="V16">
        <v>3.6</v>
      </c>
      <c r="W16">
        <v>0.9</v>
      </c>
      <c r="X16">
        <v>52.8</v>
      </c>
      <c r="Y16">
        <v>58</v>
      </c>
      <c r="CT16" t="s">
        <v>19</v>
      </c>
    </row>
    <row r="17" spans="4:98" x14ac:dyDescent="0.25">
      <c r="D17" t="s">
        <v>175</v>
      </c>
      <c r="E17" t="s">
        <v>176</v>
      </c>
      <c r="F17" t="s">
        <v>11</v>
      </c>
      <c r="G17">
        <v>100</v>
      </c>
      <c r="H17">
        <v>4.5</v>
      </c>
      <c r="I17">
        <v>3.1</v>
      </c>
      <c r="J17">
        <v>2.2000000000000002</v>
      </c>
      <c r="K17">
        <v>5.9</v>
      </c>
      <c r="L17">
        <v>1.1000000000000001</v>
      </c>
      <c r="M17">
        <v>2.4</v>
      </c>
      <c r="N17">
        <v>2.1</v>
      </c>
      <c r="O17">
        <v>5.0999999999999996</v>
      </c>
      <c r="P17">
        <v>5.2</v>
      </c>
      <c r="Q17">
        <v>16.7</v>
      </c>
      <c r="R17">
        <v>22.8</v>
      </c>
      <c r="S17">
        <v>7.6</v>
      </c>
      <c r="T17">
        <v>10.199999999999999</v>
      </c>
      <c r="U17">
        <v>7.3</v>
      </c>
      <c r="V17">
        <v>2.5</v>
      </c>
      <c r="W17">
        <v>1.4</v>
      </c>
      <c r="X17">
        <v>43.7</v>
      </c>
      <c r="Y17">
        <v>46</v>
      </c>
      <c r="CT17" t="s">
        <v>20</v>
      </c>
    </row>
    <row r="18" spans="4:98" x14ac:dyDescent="0.25">
      <c r="D18" t="s">
        <v>175</v>
      </c>
      <c r="E18" t="s">
        <v>177</v>
      </c>
      <c r="F18" t="s">
        <v>74</v>
      </c>
      <c r="G18">
        <v>100</v>
      </c>
      <c r="H18">
        <v>5.0999999999999996</v>
      </c>
      <c r="I18">
        <v>3.9</v>
      </c>
      <c r="J18">
        <v>2.7</v>
      </c>
      <c r="K18">
        <v>6.6</v>
      </c>
      <c r="L18">
        <v>1.1000000000000001</v>
      </c>
      <c r="M18">
        <v>2.6</v>
      </c>
      <c r="N18">
        <v>2.2000000000000002</v>
      </c>
      <c r="O18">
        <v>5.6</v>
      </c>
      <c r="P18">
        <v>5.7</v>
      </c>
      <c r="Q18">
        <v>18.399999999999999</v>
      </c>
      <c r="R18">
        <v>21.3</v>
      </c>
      <c r="S18">
        <v>6.7</v>
      </c>
      <c r="T18">
        <v>9.1</v>
      </c>
      <c r="U18">
        <v>6</v>
      </c>
      <c r="V18">
        <v>1.8</v>
      </c>
      <c r="W18">
        <v>1.2</v>
      </c>
      <c r="X18">
        <v>40.799999999999997</v>
      </c>
      <c r="Y18">
        <v>42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  <c r="V19" t="s">
        <v>18</v>
      </c>
      <c r="W19" t="s">
        <v>18</v>
      </c>
      <c r="X19" t="s">
        <v>18</v>
      </c>
      <c r="Y19" t="s">
        <v>18</v>
      </c>
      <c r="CT19" t="s">
        <v>22</v>
      </c>
    </row>
    <row r="20" spans="4:98" x14ac:dyDescent="0.25">
      <c r="D20" t="s">
        <v>180</v>
      </c>
      <c r="E20" t="s">
        <v>181</v>
      </c>
      <c r="F20" t="s">
        <v>74</v>
      </c>
      <c r="G20">
        <v>100</v>
      </c>
      <c r="H20">
        <v>5.4</v>
      </c>
      <c r="I20">
        <v>3.3</v>
      </c>
      <c r="J20">
        <v>2</v>
      </c>
      <c r="K20">
        <v>5.5</v>
      </c>
      <c r="L20">
        <v>1.2</v>
      </c>
      <c r="M20">
        <v>2.2999999999999998</v>
      </c>
      <c r="N20">
        <v>2.7</v>
      </c>
      <c r="O20">
        <v>5.5</v>
      </c>
      <c r="P20">
        <v>5.7</v>
      </c>
      <c r="Q20">
        <v>17.899999999999999</v>
      </c>
      <c r="R20">
        <v>21.5</v>
      </c>
      <c r="S20">
        <v>7</v>
      </c>
      <c r="T20">
        <v>10.3</v>
      </c>
      <c r="U20">
        <v>7.3</v>
      </c>
      <c r="V20">
        <v>1.7</v>
      </c>
      <c r="W20">
        <v>0.8</v>
      </c>
      <c r="X20">
        <v>42.1</v>
      </c>
      <c r="Y20">
        <v>44</v>
      </c>
      <c r="CT20" t="s">
        <v>23</v>
      </c>
    </row>
    <row r="21" spans="4:98" x14ac:dyDescent="0.25">
      <c r="D21" t="s">
        <v>182</v>
      </c>
      <c r="E21" t="s">
        <v>183</v>
      </c>
      <c r="F21" t="s">
        <v>11</v>
      </c>
      <c r="G21">
        <v>100</v>
      </c>
      <c r="H21">
        <v>4.9000000000000004</v>
      </c>
      <c r="I21">
        <v>3</v>
      </c>
      <c r="J21">
        <v>2</v>
      </c>
      <c r="K21">
        <v>5.7</v>
      </c>
      <c r="L21">
        <v>1.2</v>
      </c>
      <c r="M21">
        <v>2.6</v>
      </c>
      <c r="N21">
        <v>2.6</v>
      </c>
      <c r="O21">
        <v>5.3</v>
      </c>
      <c r="P21">
        <v>5.3</v>
      </c>
      <c r="Q21">
        <v>17.100000000000001</v>
      </c>
      <c r="R21">
        <v>22.7</v>
      </c>
      <c r="S21">
        <v>7.1</v>
      </c>
      <c r="T21">
        <v>11.1</v>
      </c>
      <c r="U21">
        <v>7.2</v>
      </c>
      <c r="V21">
        <v>1.7</v>
      </c>
      <c r="W21">
        <v>0.7</v>
      </c>
      <c r="X21">
        <v>42.8</v>
      </c>
      <c r="Y21">
        <v>45</v>
      </c>
      <c r="CT21" t="s">
        <v>24</v>
      </c>
    </row>
    <row r="22" spans="4:98" x14ac:dyDescent="0.25">
      <c r="D22" t="s">
        <v>184</v>
      </c>
      <c r="E22" t="s">
        <v>185</v>
      </c>
      <c r="F22" t="s">
        <v>74</v>
      </c>
      <c r="G22">
        <v>100</v>
      </c>
      <c r="H22">
        <v>3.3</v>
      </c>
      <c r="I22">
        <v>2.2000000000000002</v>
      </c>
      <c r="J22">
        <v>1.6</v>
      </c>
      <c r="K22">
        <v>5</v>
      </c>
      <c r="L22">
        <v>1</v>
      </c>
      <c r="M22">
        <v>2.2999999999999998</v>
      </c>
      <c r="N22">
        <v>2.1</v>
      </c>
      <c r="O22">
        <v>3.8</v>
      </c>
      <c r="P22">
        <v>2.9</v>
      </c>
      <c r="Q22">
        <v>15.1</v>
      </c>
      <c r="R22">
        <v>26.2</v>
      </c>
      <c r="S22">
        <v>9.5</v>
      </c>
      <c r="T22">
        <v>14.3</v>
      </c>
      <c r="U22">
        <v>7.9</v>
      </c>
      <c r="V22">
        <v>1.9</v>
      </c>
      <c r="W22">
        <v>1</v>
      </c>
      <c r="X22">
        <v>47.5</v>
      </c>
      <c r="Y22">
        <v>51</v>
      </c>
      <c r="CT22" t="s">
        <v>25</v>
      </c>
    </row>
    <row r="23" spans="4:98" x14ac:dyDescent="0.25">
      <c r="D23" t="s">
        <v>186</v>
      </c>
      <c r="E23" t="s">
        <v>187</v>
      </c>
      <c r="F23" t="s">
        <v>11</v>
      </c>
      <c r="G23">
        <v>100</v>
      </c>
      <c r="H23">
        <v>5.0999999999999996</v>
      </c>
      <c r="I23">
        <v>2.9</v>
      </c>
      <c r="J23">
        <v>1.6</v>
      </c>
      <c r="K23">
        <v>5.3</v>
      </c>
      <c r="L23">
        <v>1.3</v>
      </c>
      <c r="M23">
        <v>2.6</v>
      </c>
      <c r="N23">
        <v>1.6</v>
      </c>
      <c r="O23">
        <v>5.7</v>
      </c>
      <c r="P23">
        <v>4</v>
      </c>
      <c r="Q23">
        <v>16.2</v>
      </c>
      <c r="R23">
        <v>26</v>
      </c>
      <c r="S23">
        <v>6.9</v>
      </c>
      <c r="T23">
        <v>13.5</v>
      </c>
      <c r="U23">
        <v>5</v>
      </c>
      <c r="V23">
        <v>1.3</v>
      </c>
      <c r="W23">
        <v>0.9</v>
      </c>
      <c r="X23">
        <v>43.5</v>
      </c>
      <c r="Y23">
        <v>47</v>
      </c>
      <c r="CT23" t="s">
        <v>9</v>
      </c>
    </row>
    <row r="24" spans="4:98" x14ac:dyDescent="0.25">
      <c r="D24" t="s">
        <v>188</v>
      </c>
      <c r="E24" t="s">
        <v>189</v>
      </c>
      <c r="F24" t="s">
        <v>11</v>
      </c>
      <c r="G24">
        <v>100</v>
      </c>
      <c r="H24">
        <v>5.8</v>
      </c>
      <c r="I24">
        <v>3.2</v>
      </c>
      <c r="J24">
        <v>2.1</v>
      </c>
      <c r="K24">
        <v>5.6</v>
      </c>
      <c r="L24">
        <v>1.3</v>
      </c>
      <c r="M24">
        <v>2.5</v>
      </c>
      <c r="N24">
        <v>2.6</v>
      </c>
      <c r="O24">
        <v>6.4</v>
      </c>
      <c r="P24">
        <v>6.5</v>
      </c>
      <c r="Q24">
        <v>19.5</v>
      </c>
      <c r="R24">
        <v>21.1</v>
      </c>
      <c r="S24">
        <v>6.7</v>
      </c>
      <c r="T24">
        <v>9.1</v>
      </c>
      <c r="U24">
        <v>5.5</v>
      </c>
      <c r="V24">
        <v>1.4</v>
      </c>
      <c r="W24">
        <v>0.7</v>
      </c>
      <c r="X24">
        <v>40.299999999999997</v>
      </c>
      <c r="Y24">
        <v>41</v>
      </c>
      <c r="CT24" t="s">
        <v>26</v>
      </c>
    </row>
    <row r="25" spans="4:98" x14ac:dyDescent="0.25">
      <c r="D25" t="s">
        <v>190</v>
      </c>
      <c r="E25" t="s">
        <v>191</v>
      </c>
      <c r="F25" t="s">
        <v>74</v>
      </c>
      <c r="G25">
        <v>100</v>
      </c>
      <c r="H25">
        <v>5.7</v>
      </c>
      <c r="I25">
        <v>3.3</v>
      </c>
      <c r="J25">
        <v>1.9</v>
      </c>
      <c r="K25">
        <v>5.5</v>
      </c>
      <c r="L25">
        <v>1.6</v>
      </c>
      <c r="M25">
        <v>2.4</v>
      </c>
      <c r="N25">
        <v>2.9</v>
      </c>
      <c r="O25">
        <v>7.3</v>
      </c>
      <c r="P25">
        <v>6.4</v>
      </c>
      <c r="Q25">
        <v>19.8</v>
      </c>
      <c r="R25">
        <v>21.7</v>
      </c>
      <c r="S25">
        <v>6.7</v>
      </c>
      <c r="T25">
        <v>7.2</v>
      </c>
      <c r="U25">
        <v>5.4</v>
      </c>
      <c r="V25">
        <v>1.6</v>
      </c>
      <c r="W25">
        <v>0.5</v>
      </c>
      <c r="X25">
        <v>39.4</v>
      </c>
      <c r="Y25">
        <v>39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>
        <v>100</v>
      </c>
      <c r="H26">
        <v>1.4</v>
      </c>
      <c r="I26">
        <v>0.7</v>
      </c>
      <c r="J26">
        <v>1</v>
      </c>
      <c r="K26">
        <v>3.6</v>
      </c>
      <c r="L26">
        <v>1.4</v>
      </c>
      <c r="M26">
        <v>1.9</v>
      </c>
      <c r="N26">
        <v>1.4</v>
      </c>
      <c r="O26">
        <v>2.7</v>
      </c>
      <c r="P26">
        <v>2.9</v>
      </c>
      <c r="Q26">
        <v>12.8</v>
      </c>
      <c r="R26">
        <v>22.9</v>
      </c>
      <c r="S26">
        <v>13.5</v>
      </c>
      <c r="T26">
        <v>16.899999999999999</v>
      </c>
      <c r="U26">
        <v>13</v>
      </c>
      <c r="V26">
        <v>2.4</v>
      </c>
      <c r="W26">
        <v>1.2</v>
      </c>
      <c r="X26">
        <v>53.4</v>
      </c>
      <c r="Y26">
        <v>59</v>
      </c>
      <c r="CT26" t="s">
        <v>28</v>
      </c>
    </row>
    <row r="27" spans="4:98" x14ac:dyDescent="0.25">
      <c r="D27" t="s">
        <v>192</v>
      </c>
      <c r="E27" t="s">
        <v>194</v>
      </c>
      <c r="F27" t="s">
        <v>74</v>
      </c>
      <c r="G27">
        <v>100</v>
      </c>
      <c r="H27">
        <v>3.4</v>
      </c>
      <c r="I27">
        <v>2.2000000000000002</v>
      </c>
      <c r="J27">
        <v>1.6</v>
      </c>
      <c r="K27">
        <v>4.5</v>
      </c>
      <c r="L27">
        <v>1.1000000000000001</v>
      </c>
      <c r="M27">
        <v>1.9</v>
      </c>
      <c r="N27">
        <v>1.7</v>
      </c>
      <c r="O27">
        <v>3.8</v>
      </c>
      <c r="P27">
        <v>4</v>
      </c>
      <c r="Q27">
        <v>14.1</v>
      </c>
      <c r="R27">
        <v>22.4</v>
      </c>
      <c r="S27">
        <v>10.3</v>
      </c>
      <c r="T27">
        <v>16.399999999999999</v>
      </c>
      <c r="U27">
        <v>9.6999999999999993</v>
      </c>
      <c r="V27">
        <v>1.9</v>
      </c>
      <c r="W27">
        <v>1</v>
      </c>
      <c r="X27">
        <v>48.5</v>
      </c>
      <c r="Y27">
        <v>53</v>
      </c>
      <c r="CT27" t="s">
        <v>29</v>
      </c>
    </row>
    <row r="28" spans="4:98" x14ac:dyDescent="0.25">
      <c r="D28" t="s">
        <v>195</v>
      </c>
      <c r="E28" t="s">
        <v>196</v>
      </c>
      <c r="F28" t="s">
        <v>11</v>
      </c>
      <c r="G28">
        <v>100</v>
      </c>
      <c r="H28">
        <v>2.9</v>
      </c>
      <c r="I28">
        <v>2.2000000000000002</v>
      </c>
      <c r="J28">
        <v>2.2000000000000002</v>
      </c>
      <c r="K28">
        <v>10</v>
      </c>
      <c r="L28">
        <v>3.1</v>
      </c>
      <c r="M28">
        <v>4</v>
      </c>
      <c r="N28">
        <v>2.4</v>
      </c>
      <c r="O28">
        <v>2.9</v>
      </c>
      <c r="P28">
        <v>2.4</v>
      </c>
      <c r="Q28">
        <v>11.3</v>
      </c>
      <c r="R28">
        <v>27.2</v>
      </c>
      <c r="S28">
        <v>8.8000000000000007</v>
      </c>
      <c r="T28">
        <v>11.1</v>
      </c>
      <c r="U28">
        <v>7.1</v>
      </c>
      <c r="V28">
        <v>1.1000000000000001</v>
      </c>
      <c r="W28">
        <v>1.3</v>
      </c>
      <c r="X28">
        <v>43.8</v>
      </c>
      <c r="Y28">
        <v>48</v>
      </c>
      <c r="CT28" t="s">
        <v>30</v>
      </c>
    </row>
    <row r="29" spans="4:98" x14ac:dyDescent="0.25">
      <c r="D29" t="s">
        <v>197</v>
      </c>
      <c r="E29" t="s">
        <v>198</v>
      </c>
      <c r="F29" t="s">
        <v>11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  <c r="O29" t="s">
        <v>18</v>
      </c>
      <c r="P29" t="s">
        <v>18</v>
      </c>
      <c r="Q29" t="s">
        <v>18</v>
      </c>
      <c r="R29" t="s">
        <v>18</v>
      </c>
      <c r="S29" t="s">
        <v>18</v>
      </c>
      <c r="T29" t="s">
        <v>18</v>
      </c>
      <c r="U29" t="s">
        <v>18</v>
      </c>
      <c r="V29" t="s">
        <v>18</v>
      </c>
      <c r="W29" t="s">
        <v>18</v>
      </c>
      <c r="X29" t="s">
        <v>18</v>
      </c>
      <c r="Y29" t="s">
        <v>18</v>
      </c>
      <c r="CT29" t="s">
        <v>31</v>
      </c>
    </row>
    <row r="30" spans="4:98" x14ac:dyDescent="0.25">
      <c r="D30" t="s">
        <v>199</v>
      </c>
      <c r="E30" t="s">
        <v>200</v>
      </c>
      <c r="F30" t="s">
        <v>11</v>
      </c>
      <c r="G30">
        <v>100</v>
      </c>
      <c r="H30">
        <v>1.3</v>
      </c>
      <c r="I30">
        <v>2.2000000000000002</v>
      </c>
      <c r="J30">
        <v>1.1000000000000001</v>
      </c>
      <c r="K30">
        <v>2.4</v>
      </c>
      <c r="L30">
        <v>1.8</v>
      </c>
      <c r="M30">
        <v>0.9</v>
      </c>
      <c r="N30">
        <v>1.3</v>
      </c>
      <c r="O30">
        <v>2.7</v>
      </c>
      <c r="P30">
        <v>4.9000000000000004</v>
      </c>
      <c r="Q30">
        <v>12.8</v>
      </c>
      <c r="R30">
        <v>22.5</v>
      </c>
      <c r="S30">
        <v>10.8</v>
      </c>
      <c r="T30">
        <v>19.600000000000001</v>
      </c>
      <c r="U30">
        <v>12.5</v>
      </c>
      <c r="V30">
        <v>2</v>
      </c>
      <c r="W30">
        <v>1.1000000000000001</v>
      </c>
      <c r="X30">
        <v>52.8</v>
      </c>
      <c r="Y30">
        <v>57</v>
      </c>
      <c r="CT30" t="s">
        <v>32</v>
      </c>
    </row>
    <row r="31" spans="4:98" x14ac:dyDescent="0.25">
      <c r="D31" t="s">
        <v>201</v>
      </c>
      <c r="E31" t="s">
        <v>202</v>
      </c>
      <c r="F31" t="s">
        <v>74</v>
      </c>
      <c r="G31">
        <v>100</v>
      </c>
      <c r="H31">
        <v>4.3</v>
      </c>
      <c r="I31">
        <v>2.8</v>
      </c>
      <c r="J31">
        <v>1.7</v>
      </c>
      <c r="K31">
        <v>5.4</v>
      </c>
      <c r="L31">
        <v>1.2</v>
      </c>
      <c r="M31">
        <v>2.2000000000000002</v>
      </c>
      <c r="N31">
        <v>2.1</v>
      </c>
      <c r="O31">
        <v>5.4</v>
      </c>
      <c r="P31">
        <v>4.8</v>
      </c>
      <c r="Q31">
        <v>17</v>
      </c>
      <c r="R31">
        <v>23.7</v>
      </c>
      <c r="S31">
        <v>6.8</v>
      </c>
      <c r="T31">
        <v>10.9</v>
      </c>
      <c r="U31">
        <v>8.1</v>
      </c>
      <c r="V31">
        <v>2.6</v>
      </c>
      <c r="W31">
        <v>1.1000000000000001</v>
      </c>
      <c r="X31">
        <v>44.6</v>
      </c>
      <c r="Y31">
        <v>46</v>
      </c>
      <c r="CT31" t="s">
        <v>33</v>
      </c>
    </row>
    <row r="32" spans="4:98" x14ac:dyDescent="0.25">
      <c r="D32" t="s">
        <v>203</v>
      </c>
      <c r="E32" t="s">
        <v>204</v>
      </c>
      <c r="F32" t="s">
        <v>74</v>
      </c>
      <c r="G32">
        <v>100</v>
      </c>
      <c r="H32">
        <v>6.5</v>
      </c>
      <c r="I32">
        <v>4</v>
      </c>
      <c r="J32">
        <v>1.9</v>
      </c>
      <c r="K32">
        <v>6</v>
      </c>
      <c r="L32">
        <v>1.5</v>
      </c>
      <c r="M32">
        <v>2.4</v>
      </c>
      <c r="N32">
        <v>2.6</v>
      </c>
      <c r="O32">
        <v>6.1</v>
      </c>
      <c r="P32">
        <v>7.2</v>
      </c>
      <c r="Q32">
        <v>21.2</v>
      </c>
      <c r="R32">
        <v>18.899999999999999</v>
      </c>
      <c r="S32">
        <v>6</v>
      </c>
      <c r="T32">
        <v>8.4</v>
      </c>
      <c r="U32">
        <v>5</v>
      </c>
      <c r="V32">
        <v>1.5</v>
      </c>
      <c r="W32">
        <v>0.7</v>
      </c>
      <c r="X32">
        <v>38.799999999999997</v>
      </c>
      <c r="Y32">
        <v>38</v>
      </c>
      <c r="CT32" t="s">
        <v>34</v>
      </c>
    </row>
    <row r="33" spans="4:98" x14ac:dyDescent="0.25">
      <c r="D33" t="s">
        <v>205</v>
      </c>
      <c r="E33" t="s">
        <v>206</v>
      </c>
      <c r="F33" t="s">
        <v>74</v>
      </c>
      <c r="G33">
        <v>100</v>
      </c>
      <c r="H33">
        <v>5.9</v>
      </c>
      <c r="I33">
        <v>3.7</v>
      </c>
      <c r="J33">
        <v>2.2999999999999998</v>
      </c>
      <c r="K33">
        <v>6.4</v>
      </c>
      <c r="L33">
        <v>1.5</v>
      </c>
      <c r="M33">
        <v>3</v>
      </c>
      <c r="N33">
        <v>2</v>
      </c>
      <c r="O33">
        <v>4.9000000000000004</v>
      </c>
      <c r="P33">
        <v>4.4000000000000004</v>
      </c>
      <c r="Q33">
        <v>20.5</v>
      </c>
      <c r="R33">
        <v>23.2</v>
      </c>
      <c r="S33">
        <v>6.5</v>
      </c>
      <c r="T33">
        <v>8.4</v>
      </c>
      <c r="U33">
        <v>5.6</v>
      </c>
      <c r="V33">
        <v>1.2</v>
      </c>
      <c r="W33">
        <v>0.3</v>
      </c>
      <c r="X33">
        <v>40</v>
      </c>
      <c r="Y33">
        <v>42</v>
      </c>
      <c r="CT33" t="s">
        <v>35</v>
      </c>
    </row>
    <row r="34" spans="4:98" x14ac:dyDescent="0.25">
      <c r="D34" t="s">
        <v>207</v>
      </c>
      <c r="E34" t="s">
        <v>208</v>
      </c>
      <c r="F34" t="s">
        <v>11</v>
      </c>
      <c r="G34">
        <v>100</v>
      </c>
      <c r="H34">
        <v>4.3</v>
      </c>
      <c r="I34">
        <v>2.2999999999999998</v>
      </c>
      <c r="J34">
        <v>1.9</v>
      </c>
      <c r="K34">
        <v>4.8</v>
      </c>
      <c r="L34">
        <v>1.1000000000000001</v>
      </c>
      <c r="M34">
        <v>2.2999999999999998</v>
      </c>
      <c r="N34">
        <v>2.4</v>
      </c>
      <c r="O34">
        <v>5.2</v>
      </c>
      <c r="P34">
        <v>4.3</v>
      </c>
      <c r="Q34">
        <v>14.1</v>
      </c>
      <c r="R34">
        <v>22.5</v>
      </c>
      <c r="S34">
        <v>9.8000000000000007</v>
      </c>
      <c r="T34">
        <v>13</v>
      </c>
      <c r="U34">
        <v>8.9</v>
      </c>
      <c r="V34">
        <v>2.2000000000000002</v>
      </c>
      <c r="W34">
        <v>1</v>
      </c>
      <c r="X34">
        <v>46.2</v>
      </c>
      <c r="Y34">
        <v>50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>
        <v>100</v>
      </c>
      <c r="H35">
        <v>5</v>
      </c>
      <c r="I35">
        <v>3.3</v>
      </c>
      <c r="J35">
        <v>1.3</v>
      </c>
      <c r="K35">
        <v>5.6</v>
      </c>
      <c r="L35">
        <v>1.2</v>
      </c>
      <c r="M35">
        <v>2.9</v>
      </c>
      <c r="N35">
        <v>2.1</v>
      </c>
      <c r="O35">
        <v>4.7</v>
      </c>
      <c r="P35">
        <v>4.3</v>
      </c>
      <c r="Q35">
        <v>16</v>
      </c>
      <c r="R35">
        <v>23.2</v>
      </c>
      <c r="S35">
        <v>5.5</v>
      </c>
      <c r="T35">
        <v>12.5</v>
      </c>
      <c r="U35">
        <v>9.3000000000000007</v>
      </c>
      <c r="V35">
        <v>1.9</v>
      </c>
      <c r="W35">
        <v>1</v>
      </c>
      <c r="X35">
        <v>44.4</v>
      </c>
      <c r="Y35">
        <v>46</v>
      </c>
      <c r="CT35" t="s">
        <v>37</v>
      </c>
    </row>
    <row r="36" spans="4:98" x14ac:dyDescent="0.25">
      <c r="D36" t="s">
        <v>209</v>
      </c>
      <c r="E36" t="s">
        <v>211</v>
      </c>
      <c r="F36" t="s">
        <v>74</v>
      </c>
      <c r="G36">
        <v>100</v>
      </c>
      <c r="H36">
        <v>4.5999999999999996</v>
      </c>
      <c r="I36">
        <v>2.9</v>
      </c>
      <c r="J36">
        <v>1.8</v>
      </c>
      <c r="K36">
        <v>4.5999999999999996</v>
      </c>
      <c r="L36">
        <v>1</v>
      </c>
      <c r="M36">
        <v>2.1</v>
      </c>
      <c r="N36">
        <v>1.9</v>
      </c>
      <c r="O36">
        <v>4.0999999999999996</v>
      </c>
      <c r="P36">
        <v>4.2</v>
      </c>
      <c r="Q36">
        <v>16.3</v>
      </c>
      <c r="R36">
        <v>25.7</v>
      </c>
      <c r="S36">
        <v>8.6</v>
      </c>
      <c r="T36">
        <v>12.8</v>
      </c>
      <c r="U36">
        <v>7</v>
      </c>
      <c r="V36">
        <v>1.5</v>
      </c>
      <c r="W36">
        <v>0.8</v>
      </c>
      <c r="X36">
        <v>45.2</v>
      </c>
      <c r="Y36">
        <v>48</v>
      </c>
      <c r="CT36" t="s">
        <v>38</v>
      </c>
    </row>
    <row r="37" spans="4:98" x14ac:dyDescent="0.25">
      <c r="D37" t="s">
        <v>212</v>
      </c>
      <c r="E37" t="s">
        <v>213</v>
      </c>
      <c r="F37" t="s">
        <v>11</v>
      </c>
      <c r="G37">
        <v>100</v>
      </c>
      <c r="H37">
        <v>4.0999999999999996</v>
      </c>
      <c r="I37">
        <v>3.3</v>
      </c>
      <c r="J37">
        <v>2.7</v>
      </c>
      <c r="K37">
        <v>7.3</v>
      </c>
      <c r="L37">
        <v>0.6</v>
      </c>
      <c r="M37">
        <v>1.9</v>
      </c>
      <c r="N37">
        <v>1.5</v>
      </c>
      <c r="O37">
        <v>5</v>
      </c>
      <c r="P37">
        <v>3.1</v>
      </c>
      <c r="Q37">
        <v>20.100000000000001</v>
      </c>
      <c r="R37">
        <v>26.3</v>
      </c>
      <c r="S37">
        <v>7.1</v>
      </c>
      <c r="T37">
        <v>11.8</v>
      </c>
      <c r="U37">
        <v>4.2</v>
      </c>
      <c r="V37">
        <v>0.4</v>
      </c>
      <c r="W37">
        <v>0.6</v>
      </c>
      <c r="X37">
        <v>42.2</v>
      </c>
      <c r="Y37">
        <v>45</v>
      </c>
      <c r="CT37" t="s">
        <v>39</v>
      </c>
    </row>
    <row r="38" spans="4:98" x14ac:dyDescent="0.25">
      <c r="D38" t="s">
        <v>214</v>
      </c>
      <c r="E38" t="s">
        <v>215</v>
      </c>
      <c r="F38" t="s">
        <v>74</v>
      </c>
      <c r="G38">
        <v>100</v>
      </c>
      <c r="H38">
        <v>5.7</v>
      </c>
      <c r="I38">
        <v>3.3</v>
      </c>
      <c r="J38">
        <v>2.1</v>
      </c>
      <c r="K38">
        <v>5.0999999999999996</v>
      </c>
      <c r="L38">
        <v>0.9</v>
      </c>
      <c r="M38">
        <v>2.2000000000000002</v>
      </c>
      <c r="N38">
        <v>2.2000000000000002</v>
      </c>
      <c r="O38">
        <v>5.4</v>
      </c>
      <c r="P38">
        <v>6.6</v>
      </c>
      <c r="Q38">
        <v>18</v>
      </c>
      <c r="R38">
        <v>21.3</v>
      </c>
      <c r="S38">
        <v>7.5</v>
      </c>
      <c r="T38">
        <v>9.5</v>
      </c>
      <c r="U38">
        <v>7.1</v>
      </c>
      <c r="V38">
        <v>2.1</v>
      </c>
      <c r="W38">
        <v>1.1000000000000001</v>
      </c>
      <c r="X38">
        <v>42.3</v>
      </c>
      <c r="Y38">
        <v>43</v>
      </c>
      <c r="CT38" t="s">
        <v>40</v>
      </c>
    </row>
    <row r="39" spans="4:98" x14ac:dyDescent="0.25">
      <c r="D39" t="s">
        <v>216</v>
      </c>
      <c r="E39" t="s">
        <v>217</v>
      </c>
      <c r="F39" t="s">
        <v>74</v>
      </c>
      <c r="G39">
        <v>100</v>
      </c>
      <c r="H39">
        <v>4.7</v>
      </c>
      <c r="I39">
        <v>2.9</v>
      </c>
      <c r="J39">
        <v>1.9</v>
      </c>
      <c r="K39">
        <v>4.9000000000000004</v>
      </c>
      <c r="L39">
        <v>1</v>
      </c>
      <c r="M39">
        <v>1.9</v>
      </c>
      <c r="N39">
        <v>2.1</v>
      </c>
      <c r="O39">
        <v>5.5</v>
      </c>
      <c r="P39">
        <v>5.8</v>
      </c>
      <c r="Q39">
        <v>16.600000000000001</v>
      </c>
      <c r="R39">
        <v>20.5</v>
      </c>
      <c r="S39">
        <v>7.4</v>
      </c>
      <c r="T39">
        <v>11.9</v>
      </c>
      <c r="U39">
        <v>8.9</v>
      </c>
      <c r="V39">
        <v>2.4</v>
      </c>
      <c r="W39">
        <v>1.7</v>
      </c>
      <c r="X39">
        <v>44.9</v>
      </c>
      <c r="Y39">
        <v>46</v>
      </c>
      <c r="CT39" t="s">
        <v>41</v>
      </c>
    </row>
    <row r="40" spans="4:98" x14ac:dyDescent="0.25">
      <c r="D40" t="s">
        <v>218</v>
      </c>
      <c r="E40" t="s">
        <v>219</v>
      </c>
      <c r="F40" t="s">
        <v>74</v>
      </c>
      <c r="G40">
        <v>100</v>
      </c>
      <c r="H40">
        <v>6.2</v>
      </c>
      <c r="I40">
        <v>3</v>
      </c>
      <c r="J40">
        <v>2.2999999999999998</v>
      </c>
      <c r="K40">
        <v>5.2</v>
      </c>
      <c r="L40">
        <v>1.3</v>
      </c>
      <c r="M40">
        <v>2.5</v>
      </c>
      <c r="N40">
        <v>2.2000000000000002</v>
      </c>
      <c r="O40">
        <v>5</v>
      </c>
      <c r="P40">
        <v>4.7</v>
      </c>
      <c r="Q40">
        <v>16.7</v>
      </c>
      <c r="R40">
        <v>20.399999999999999</v>
      </c>
      <c r="S40">
        <v>8.4</v>
      </c>
      <c r="T40">
        <v>11.6</v>
      </c>
      <c r="U40">
        <v>7.2</v>
      </c>
      <c r="V40">
        <v>2.1</v>
      </c>
      <c r="W40">
        <v>1</v>
      </c>
      <c r="X40">
        <v>43</v>
      </c>
      <c r="Y40">
        <v>45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>
        <v>100</v>
      </c>
      <c r="H41">
        <v>5.7</v>
      </c>
      <c r="I41">
        <v>3.1</v>
      </c>
      <c r="J41">
        <v>2.2000000000000002</v>
      </c>
      <c r="K41">
        <v>5.2</v>
      </c>
      <c r="L41">
        <v>1</v>
      </c>
      <c r="M41">
        <v>2.1</v>
      </c>
      <c r="N41">
        <v>2.2999999999999998</v>
      </c>
      <c r="O41">
        <v>5.7</v>
      </c>
      <c r="P41">
        <v>6.1</v>
      </c>
      <c r="Q41">
        <v>17.3</v>
      </c>
      <c r="R41">
        <v>20.5</v>
      </c>
      <c r="S41">
        <v>7.3</v>
      </c>
      <c r="T41">
        <v>10.4</v>
      </c>
      <c r="U41">
        <v>7.6</v>
      </c>
      <c r="V41">
        <v>2.1</v>
      </c>
      <c r="W41">
        <v>1.3</v>
      </c>
      <c r="X41">
        <v>42.9</v>
      </c>
      <c r="Y41">
        <v>44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3.6</v>
      </c>
      <c r="I42">
        <v>1.4</v>
      </c>
      <c r="J42">
        <v>2.9</v>
      </c>
      <c r="K42">
        <v>5.8</v>
      </c>
      <c r="L42">
        <v>0.7</v>
      </c>
      <c r="M42">
        <v>3.6</v>
      </c>
      <c r="N42">
        <v>2.9</v>
      </c>
      <c r="O42">
        <v>5.0999999999999996</v>
      </c>
      <c r="P42">
        <v>2.2000000000000002</v>
      </c>
      <c r="Q42">
        <v>18.8</v>
      </c>
      <c r="R42">
        <v>26.8</v>
      </c>
      <c r="S42">
        <v>5.0999999999999996</v>
      </c>
      <c r="T42">
        <v>9.4</v>
      </c>
      <c r="U42">
        <v>7.2</v>
      </c>
      <c r="V42">
        <v>4.3</v>
      </c>
      <c r="W42">
        <v>0</v>
      </c>
      <c r="X42">
        <v>44.2</v>
      </c>
      <c r="Y42">
        <v>47.5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>
        <v>100</v>
      </c>
      <c r="H43">
        <v>5.6</v>
      </c>
      <c r="I43">
        <v>2.2999999999999998</v>
      </c>
      <c r="J43">
        <v>2.8</v>
      </c>
      <c r="K43">
        <v>4.5</v>
      </c>
      <c r="L43">
        <v>1.1000000000000001</v>
      </c>
      <c r="M43">
        <v>2.2999999999999998</v>
      </c>
      <c r="N43">
        <v>1.7</v>
      </c>
      <c r="O43">
        <v>5.6</v>
      </c>
      <c r="P43">
        <v>2.8</v>
      </c>
      <c r="Q43">
        <v>20.3</v>
      </c>
      <c r="R43">
        <v>20.9</v>
      </c>
      <c r="S43">
        <v>11.9</v>
      </c>
      <c r="T43">
        <v>12.4</v>
      </c>
      <c r="U43">
        <v>5.0999999999999996</v>
      </c>
      <c r="V43">
        <v>0.6</v>
      </c>
      <c r="W43">
        <v>0</v>
      </c>
      <c r="X43">
        <v>42.4</v>
      </c>
      <c r="Y43">
        <v>45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7.6</v>
      </c>
      <c r="I44">
        <v>1.2</v>
      </c>
      <c r="J44">
        <v>0.6</v>
      </c>
      <c r="K44">
        <v>1.2</v>
      </c>
      <c r="L44">
        <v>0.6</v>
      </c>
      <c r="M44">
        <v>2.2999999999999998</v>
      </c>
      <c r="N44">
        <v>0.6</v>
      </c>
      <c r="O44">
        <v>5.2</v>
      </c>
      <c r="P44">
        <v>5.2</v>
      </c>
      <c r="Q44">
        <v>18</v>
      </c>
      <c r="R44">
        <v>25</v>
      </c>
      <c r="S44">
        <v>11.6</v>
      </c>
      <c r="T44">
        <v>17.399999999999999</v>
      </c>
      <c r="U44">
        <v>1.2</v>
      </c>
      <c r="V44">
        <v>1.7</v>
      </c>
      <c r="W44">
        <v>0.6</v>
      </c>
      <c r="X44">
        <v>45.4</v>
      </c>
      <c r="Y44">
        <v>50</v>
      </c>
      <c r="CT44" t="s">
        <v>46</v>
      </c>
    </row>
    <row r="45" spans="4:98" x14ac:dyDescent="0.25">
      <c r="D45" t="s">
        <v>228</v>
      </c>
      <c r="E45" t="s">
        <v>229</v>
      </c>
      <c r="F45" t="s">
        <v>11</v>
      </c>
      <c r="G45">
        <v>100</v>
      </c>
      <c r="H45">
        <v>2.2000000000000002</v>
      </c>
      <c r="I45">
        <v>1.5</v>
      </c>
      <c r="J45">
        <v>0.7</v>
      </c>
      <c r="K45">
        <v>5.9</v>
      </c>
      <c r="L45">
        <v>0.7</v>
      </c>
      <c r="M45">
        <v>0.7</v>
      </c>
      <c r="N45">
        <v>3.7</v>
      </c>
      <c r="O45">
        <v>5.9</v>
      </c>
      <c r="P45">
        <v>5.2</v>
      </c>
      <c r="Q45">
        <v>10.4</v>
      </c>
      <c r="R45">
        <v>27.4</v>
      </c>
      <c r="S45">
        <v>8.1</v>
      </c>
      <c r="T45">
        <v>12.6</v>
      </c>
      <c r="U45">
        <v>14.1</v>
      </c>
      <c r="V45">
        <v>0</v>
      </c>
      <c r="W45">
        <v>0.7</v>
      </c>
      <c r="X45">
        <v>48.2</v>
      </c>
      <c r="Y45">
        <v>51</v>
      </c>
      <c r="CT45" t="s">
        <v>47</v>
      </c>
    </row>
    <row r="46" spans="4:98" x14ac:dyDescent="0.25">
      <c r="D46" t="s">
        <v>230</v>
      </c>
      <c r="E46" t="s">
        <v>231</v>
      </c>
      <c r="F46" t="s">
        <v>11</v>
      </c>
      <c r="G46">
        <v>100</v>
      </c>
      <c r="H46">
        <v>6.1</v>
      </c>
      <c r="I46">
        <v>3.6</v>
      </c>
      <c r="J46">
        <v>2.2000000000000002</v>
      </c>
      <c r="K46">
        <v>6.1</v>
      </c>
      <c r="L46">
        <v>1.3</v>
      </c>
      <c r="M46">
        <v>2.6</v>
      </c>
      <c r="N46">
        <v>2.6</v>
      </c>
      <c r="O46">
        <v>6.2</v>
      </c>
      <c r="P46">
        <v>6.2</v>
      </c>
      <c r="Q46">
        <v>19</v>
      </c>
      <c r="R46">
        <v>20.7</v>
      </c>
      <c r="S46">
        <v>7</v>
      </c>
      <c r="T46">
        <v>8.8000000000000007</v>
      </c>
      <c r="U46">
        <v>5.6</v>
      </c>
      <c r="V46">
        <v>1.3</v>
      </c>
      <c r="W46">
        <v>0.6</v>
      </c>
      <c r="X46">
        <v>39.700000000000003</v>
      </c>
      <c r="Y46">
        <v>40</v>
      </c>
      <c r="CT46" t="s">
        <v>48</v>
      </c>
    </row>
    <row r="47" spans="4:98" x14ac:dyDescent="0.25">
      <c r="D47" t="s">
        <v>232</v>
      </c>
      <c r="E47" t="s">
        <v>233</v>
      </c>
      <c r="F47" t="s">
        <v>74</v>
      </c>
      <c r="G47">
        <v>100</v>
      </c>
      <c r="H47">
        <v>4</v>
      </c>
      <c r="I47">
        <v>2.8</v>
      </c>
      <c r="J47">
        <v>2</v>
      </c>
      <c r="K47">
        <v>4.7</v>
      </c>
      <c r="L47">
        <v>1.3</v>
      </c>
      <c r="M47">
        <v>2.6</v>
      </c>
      <c r="N47">
        <v>2.2000000000000002</v>
      </c>
      <c r="O47">
        <v>4.8</v>
      </c>
      <c r="P47">
        <v>5.8</v>
      </c>
      <c r="Q47">
        <v>18</v>
      </c>
      <c r="R47">
        <v>22.2</v>
      </c>
      <c r="S47">
        <v>7.1</v>
      </c>
      <c r="T47">
        <v>10.5</v>
      </c>
      <c r="U47">
        <v>7.8</v>
      </c>
      <c r="V47">
        <v>2.5</v>
      </c>
      <c r="W47">
        <v>1.6</v>
      </c>
      <c r="X47">
        <v>44.4</v>
      </c>
      <c r="Y47">
        <v>46</v>
      </c>
      <c r="CT47" t="s">
        <v>49</v>
      </c>
    </row>
    <row r="48" spans="4:98" x14ac:dyDescent="0.25">
      <c r="D48" t="s">
        <v>234</v>
      </c>
      <c r="E48" t="s">
        <v>235</v>
      </c>
      <c r="F48" t="s">
        <v>11</v>
      </c>
      <c r="G48">
        <v>100</v>
      </c>
      <c r="H48">
        <v>5.0999999999999996</v>
      </c>
      <c r="I48">
        <v>3.9</v>
      </c>
      <c r="J48">
        <v>1.7</v>
      </c>
      <c r="K48">
        <v>3.4</v>
      </c>
      <c r="L48">
        <v>1.1000000000000001</v>
      </c>
      <c r="M48">
        <v>1.1000000000000001</v>
      </c>
      <c r="N48">
        <v>0.6</v>
      </c>
      <c r="O48">
        <v>2.8</v>
      </c>
      <c r="P48">
        <v>1.1000000000000001</v>
      </c>
      <c r="Q48">
        <v>15.2</v>
      </c>
      <c r="R48">
        <v>24.7</v>
      </c>
      <c r="S48">
        <v>11.2</v>
      </c>
      <c r="T48">
        <v>19.7</v>
      </c>
      <c r="U48">
        <v>6.7</v>
      </c>
      <c r="V48">
        <v>0.6</v>
      </c>
      <c r="W48">
        <v>1.1000000000000001</v>
      </c>
      <c r="X48">
        <v>48.8</v>
      </c>
      <c r="Y48">
        <v>54</v>
      </c>
      <c r="CT48" t="s">
        <v>154</v>
      </c>
    </row>
    <row r="49" spans="4:98" x14ac:dyDescent="0.25">
      <c r="D49" t="s">
        <v>236</v>
      </c>
      <c r="E49" t="s">
        <v>237</v>
      </c>
      <c r="F49" t="s">
        <v>11</v>
      </c>
      <c r="G49">
        <v>100</v>
      </c>
      <c r="H49">
        <v>7.6</v>
      </c>
      <c r="I49">
        <v>2.1</v>
      </c>
      <c r="J49">
        <v>0.4</v>
      </c>
      <c r="K49">
        <v>5.5</v>
      </c>
      <c r="L49">
        <v>1.3</v>
      </c>
      <c r="M49">
        <v>2.5</v>
      </c>
      <c r="N49">
        <v>3.4</v>
      </c>
      <c r="O49">
        <v>2.5</v>
      </c>
      <c r="P49">
        <v>2.9</v>
      </c>
      <c r="Q49">
        <v>17.2</v>
      </c>
      <c r="R49">
        <v>21</v>
      </c>
      <c r="S49">
        <v>10.9</v>
      </c>
      <c r="T49">
        <v>15.5</v>
      </c>
      <c r="U49">
        <v>6.3</v>
      </c>
      <c r="V49">
        <v>0.8</v>
      </c>
      <c r="W49">
        <v>0</v>
      </c>
      <c r="X49">
        <v>44.2</v>
      </c>
      <c r="Y49">
        <v>49</v>
      </c>
      <c r="CT49" t="s">
        <v>50</v>
      </c>
    </row>
    <row r="50" spans="4:98" x14ac:dyDescent="0.25">
      <c r="D50" t="s">
        <v>238</v>
      </c>
      <c r="E50" t="s">
        <v>239</v>
      </c>
      <c r="F50" t="s">
        <v>11</v>
      </c>
      <c r="G50">
        <v>100</v>
      </c>
      <c r="H50">
        <v>3.6</v>
      </c>
      <c r="I50">
        <v>4.5</v>
      </c>
      <c r="J50">
        <v>2.7</v>
      </c>
      <c r="K50">
        <v>4.0999999999999996</v>
      </c>
      <c r="L50">
        <v>1.8</v>
      </c>
      <c r="M50">
        <v>2.2999999999999998</v>
      </c>
      <c r="N50">
        <v>2.7</v>
      </c>
      <c r="O50">
        <v>1.8</v>
      </c>
      <c r="P50">
        <v>3.2</v>
      </c>
      <c r="Q50">
        <v>13.5</v>
      </c>
      <c r="R50">
        <v>32.9</v>
      </c>
      <c r="S50">
        <v>8.1</v>
      </c>
      <c r="T50">
        <v>13.5</v>
      </c>
      <c r="U50">
        <v>2.7</v>
      </c>
      <c r="V50">
        <v>1.4</v>
      </c>
      <c r="W50">
        <v>1.4</v>
      </c>
      <c r="X50">
        <v>44.5</v>
      </c>
      <c r="Y50">
        <v>48</v>
      </c>
      <c r="CT50" t="s">
        <v>51</v>
      </c>
    </row>
    <row r="51" spans="4:98" x14ac:dyDescent="0.25">
      <c r="D51" t="s">
        <v>240</v>
      </c>
      <c r="E51" t="s">
        <v>241</v>
      </c>
      <c r="F51" t="s">
        <v>11</v>
      </c>
      <c r="G51">
        <v>100</v>
      </c>
      <c r="H51">
        <v>3.5</v>
      </c>
      <c r="I51">
        <v>2.4</v>
      </c>
      <c r="J51">
        <v>1.2</v>
      </c>
      <c r="K51">
        <v>4.3</v>
      </c>
      <c r="L51">
        <v>0.8</v>
      </c>
      <c r="M51">
        <v>1.7</v>
      </c>
      <c r="N51">
        <v>1.6</v>
      </c>
      <c r="O51">
        <v>2.8</v>
      </c>
      <c r="P51">
        <v>2.4</v>
      </c>
      <c r="Q51">
        <v>12.9</v>
      </c>
      <c r="R51">
        <v>21.6</v>
      </c>
      <c r="S51">
        <v>10.1</v>
      </c>
      <c r="T51">
        <v>17.899999999999999</v>
      </c>
      <c r="U51">
        <v>11.7</v>
      </c>
      <c r="V51">
        <v>2.5</v>
      </c>
      <c r="W51">
        <v>2.5</v>
      </c>
      <c r="X51">
        <v>51.4</v>
      </c>
      <c r="Y51">
        <v>56</v>
      </c>
      <c r="CT51" t="s">
        <v>52</v>
      </c>
    </row>
    <row r="52" spans="4:98" x14ac:dyDescent="0.25">
      <c r="D52" t="s">
        <v>242</v>
      </c>
      <c r="E52" t="s">
        <v>243</v>
      </c>
      <c r="F52" t="s">
        <v>11</v>
      </c>
      <c r="G52">
        <v>100</v>
      </c>
      <c r="H52">
        <v>4.4000000000000004</v>
      </c>
      <c r="I52">
        <v>3.1</v>
      </c>
      <c r="J52">
        <v>2.5</v>
      </c>
      <c r="K52">
        <v>5.3</v>
      </c>
      <c r="L52">
        <v>1</v>
      </c>
      <c r="M52">
        <v>2.2999999999999998</v>
      </c>
      <c r="N52">
        <v>1.3</v>
      </c>
      <c r="O52">
        <v>3.7</v>
      </c>
      <c r="P52">
        <v>4</v>
      </c>
      <c r="Q52">
        <v>15.9</v>
      </c>
      <c r="R52">
        <v>25</v>
      </c>
      <c r="S52">
        <v>8.3000000000000007</v>
      </c>
      <c r="T52">
        <v>13.2</v>
      </c>
      <c r="U52">
        <v>7.5</v>
      </c>
      <c r="V52">
        <v>1.8</v>
      </c>
      <c r="W52">
        <v>0.7</v>
      </c>
      <c r="X52">
        <v>45.2</v>
      </c>
      <c r="Y52">
        <v>48</v>
      </c>
      <c r="CT52" t="s">
        <v>53</v>
      </c>
    </row>
    <row r="53" spans="4:98" x14ac:dyDescent="0.25">
      <c r="D53" t="s">
        <v>244</v>
      </c>
      <c r="E53" t="s">
        <v>245</v>
      </c>
      <c r="F53" t="s">
        <v>11</v>
      </c>
      <c r="G53">
        <v>100</v>
      </c>
      <c r="H53">
        <v>3.5</v>
      </c>
      <c r="I53">
        <v>2.7</v>
      </c>
      <c r="J53">
        <v>5.3</v>
      </c>
      <c r="K53">
        <v>21.1</v>
      </c>
      <c r="L53">
        <v>0.9</v>
      </c>
      <c r="M53">
        <v>1.1000000000000001</v>
      </c>
      <c r="N53">
        <v>0.2</v>
      </c>
      <c r="O53">
        <v>2.7</v>
      </c>
      <c r="P53">
        <v>4.2</v>
      </c>
      <c r="Q53">
        <v>12.6</v>
      </c>
      <c r="R53">
        <v>25.7</v>
      </c>
      <c r="S53">
        <v>6.2</v>
      </c>
      <c r="T53">
        <v>8.6</v>
      </c>
      <c r="U53">
        <v>4</v>
      </c>
      <c r="V53">
        <v>0.4</v>
      </c>
      <c r="W53">
        <v>0.7</v>
      </c>
      <c r="X53">
        <v>37.5</v>
      </c>
      <c r="Y53">
        <v>42</v>
      </c>
      <c r="CT53" t="s">
        <v>54</v>
      </c>
    </row>
    <row r="54" spans="4:98" x14ac:dyDescent="0.25">
      <c r="D54" t="s">
        <v>244</v>
      </c>
      <c r="E54" t="s">
        <v>246</v>
      </c>
      <c r="F54" t="s">
        <v>74</v>
      </c>
      <c r="G54">
        <v>100</v>
      </c>
      <c r="H54">
        <v>4.4000000000000004</v>
      </c>
      <c r="I54">
        <v>3</v>
      </c>
      <c r="J54">
        <v>2.5</v>
      </c>
      <c r="K54">
        <v>7.8</v>
      </c>
      <c r="L54">
        <v>1.2</v>
      </c>
      <c r="M54">
        <v>2.2000000000000002</v>
      </c>
      <c r="N54">
        <v>1.8</v>
      </c>
      <c r="O54">
        <v>3.3</v>
      </c>
      <c r="P54">
        <v>3</v>
      </c>
      <c r="Q54">
        <v>17.100000000000001</v>
      </c>
      <c r="R54">
        <v>24.6</v>
      </c>
      <c r="S54">
        <v>7.8</v>
      </c>
      <c r="T54">
        <v>11.5</v>
      </c>
      <c r="U54">
        <v>6.4</v>
      </c>
      <c r="V54">
        <v>2.4</v>
      </c>
      <c r="W54">
        <v>1</v>
      </c>
      <c r="X54">
        <v>44</v>
      </c>
      <c r="Y54">
        <v>47</v>
      </c>
      <c r="CT54" t="s">
        <v>55</v>
      </c>
    </row>
    <row r="55" spans="4:98" x14ac:dyDescent="0.25">
      <c r="D55" t="s">
        <v>247</v>
      </c>
      <c r="E55" t="s">
        <v>248</v>
      </c>
      <c r="F55" t="s">
        <v>11</v>
      </c>
      <c r="G55">
        <v>100</v>
      </c>
      <c r="H55">
        <v>3.4</v>
      </c>
      <c r="I55">
        <v>2.6</v>
      </c>
      <c r="J55">
        <v>0.4</v>
      </c>
      <c r="K55">
        <v>5.0999999999999996</v>
      </c>
      <c r="L55">
        <v>0</v>
      </c>
      <c r="M55">
        <v>4.3</v>
      </c>
      <c r="N55">
        <v>2.6</v>
      </c>
      <c r="O55">
        <v>1.3</v>
      </c>
      <c r="P55">
        <v>1.3</v>
      </c>
      <c r="Q55">
        <v>14.9</v>
      </c>
      <c r="R55">
        <v>31.9</v>
      </c>
      <c r="S55">
        <v>9.8000000000000007</v>
      </c>
      <c r="T55">
        <v>14</v>
      </c>
      <c r="U55">
        <v>6.4</v>
      </c>
      <c r="V55">
        <v>1.3</v>
      </c>
      <c r="W55">
        <v>0.9</v>
      </c>
      <c r="X55">
        <v>47.6</v>
      </c>
      <c r="Y55">
        <v>52</v>
      </c>
      <c r="CT55" t="s">
        <v>56</v>
      </c>
    </row>
    <row r="56" spans="4:98" x14ac:dyDescent="0.25">
      <c r="D56" t="s">
        <v>249</v>
      </c>
      <c r="E56" t="s">
        <v>250</v>
      </c>
      <c r="F56" t="s">
        <v>11</v>
      </c>
      <c r="G56">
        <v>100</v>
      </c>
      <c r="H56">
        <v>1.7</v>
      </c>
      <c r="I56">
        <v>4.0999999999999996</v>
      </c>
      <c r="J56">
        <v>1.2</v>
      </c>
      <c r="K56">
        <v>9.3000000000000007</v>
      </c>
      <c r="L56">
        <v>0.6</v>
      </c>
      <c r="M56">
        <v>4.0999999999999996</v>
      </c>
      <c r="N56">
        <v>1.2</v>
      </c>
      <c r="O56">
        <v>4.7</v>
      </c>
      <c r="P56">
        <v>2.9</v>
      </c>
      <c r="Q56">
        <v>20.3</v>
      </c>
      <c r="R56">
        <v>26.2</v>
      </c>
      <c r="S56">
        <v>6.4</v>
      </c>
      <c r="T56">
        <v>7</v>
      </c>
      <c r="U56">
        <v>9.3000000000000007</v>
      </c>
      <c r="V56">
        <v>0</v>
      </c>
      <c r="W56">
        <v>1.2</v>
      </c>
      <c r="X56">
        <v>42.7</v>
      </c>
      <c r="Y56">
        <v>44.5</v>
      </c>
      <c r="CT56" t="s">
        <v>57</v>
      </c>
    </row>
    <row r="57" spans="4:98" x14ac:dyDescent="0.25">
      <c r="D57" t="s">
        <v>251</v>
      </c>
      <c r="E57" t="s">
        <v>252</v>
      </c>
      <c r="F57" t="s">
        <v>11</v>
      </c>
      <c r="G57">
        <v>100</v>
      </c>
      <c r="H57">
        <v>3.5</v>
      </c>
      <c r="I57">
        <v>1.7</v>
      </c>
      <c r="J57">
        <v>1.2</v>
      </c>
      <c r="K57">
        <v>5.2</v>
      </c>
      <c r="L57">
        <v>1.4</v>
      </c>
      <c r="M57">
        <v>1.2</v>
      </c>
      <c r="N57">
        <v>2.2999999999999998</v>
      </c>
      <c r="O57">
        <v>6.1</v>
      </c>
      <c r="P57">
        <v>3.2</v>
      </c>
      <c r="Q57">
        <v>14.7</v>
      </c>
      <c r="R57">
        <v>26.6</v>
      </c>
      <c r="S57">
        <v>11.3</v>
      </c>
      <c r="T57">
        <v>11.8</v>
      </c>
      <c r="U57">
        <v>6.6</v>
      </c>
      <c r="V57">
        <v>0.6</v>
      </c>
      <c r="W57">
        <v>2.6</v>
      </c>
      <c r="X57">
        <v>46.4</v>
      </c>
      <c r="Y57">
        <v>49</v>
      </c>
      <c r="CT57" t="s">
        <v>58</v>
      </c>
    </row>
    <row r="58" spans="4:98" x14ac:dyDescent="0.25">
      <c r="D58" t="s">
        <v>253</v>
      </c>
      <c r="E58" t="s">
        <v>254</v>
      </c>
      <c r="F58" t="s">
        <v>11</v>
      </c>
      <c r="G58" t="s">
        <v>18</v>
      </c>
      <c r="H58" t="s">
        <v>18</v>
      </c>
      <c r="I58" t="s">
        <v>18</v>
      </c>
      <c r="J58" t="s">
        <v>18</v>
      </c>
      <c r="K58" t="s">
        <v>18</v>
      </c>
      <c r="L58" t="s">
        <v>18</v>
      </c>
      <c r="M58" t="s">
        <v>18</v>
      </c>
      <c r="N58" t="s">
        <v>18</v>
      </c>
      <c r="O58" t="s">
        <v>18</v>
      </c>
      <c r="P58" t="s">
        <v>18</v>
      </c>
      <c r="Q58" t="s">
        <v>18</v>
      </c>
      <c r="R58" t="s">
        <v>18</v>
      </c>
      <c r="S58" t="s">
        <v>18</v>
      </c>
      <c r="T58" t="s">
        <v>18</v>
      </c>
      <c r="U58" t="s">
        <v>18</v>
      </c>
      <c r="V58" t="s">
        <v>18</v>
      </c>
      <c r="W58" t="s">
        <v>18</v>
      </c>
      <c r="X58" t="s">
        <v>18</v>
      </c>
      <c r="Y58" t="s">
        <v>18</v>
      </c>
      <c r="CT58" t="s">
        <v>59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4.4000000000000004</v>
      </c>
      <c r="I59">
        <v>0.6</v>
      </c>
      <c r="J59">
        <v>1.5</v>
      </c>
      <c r="K59">
        <v>4.0999999999999996</v>
      </c>
      <c r="L59">
        <v>1.5</v>
      </c>
      <c r="M59">
        <v>1.8</v>
      </c>
      <c r="N59">
        <v>2.1</v>
      </c>
      <c r="O59">
        <v>5</v>
      </c>
      <c r="P59">
        <v>5.3</v>
      </c>
      <c r="Q59">
        <v>13.9</v>
      </c>
      <c r="R59">
        <v>28.7</v>
      </c>
      <c r="S59">
        <v>10.9</v>
      </c>
      <c r="T59">
        <v>10.7</v>
      </c>
      <c r="U59">
        <v>7.1</v>
      </c>
      <c r="V59">
        <v>1.8</v>
      </c>
      <c r="W59">
        <v>0.6</v>
      </c>
      <c r="X59">
        <v>46.3</v>
      </c>
      <c r="Y59">
        <v>51</v>
      </c>
      <c r="CT59" t="s">
        <v>60</v>
      </c>
    </row>
    <row r="60" spans="4:98" x14ac:dyDescent="0.25">
      <c r="D60" t="s">
        <v>257</v>
      </c>
      <c r="E60" t="s">
        <v>258</v>
      </c>
      <c r="F60" t="s">
        <v>74</v>
      </c>
      <c r="G60">
        <v>100</v>
      </c>
      <c r="H60">
        <v>4.3</v>
      </c>
      <c r="I60">
        <v>2.5</v>
      </c>
      <c r="J60">
        <v>1.8</v>
      </c>
      <c r="K60">
        <v>5.0999999999999996</v>
      </c>
      <c r="L60">
        <v>0.9</v>
      </c>
      <c r="M60">
        <v>2</v>
      </c>
      <c r="N60">
        <v>1.4</v>
      </c>
      <c r="O60">
        <v>7.7</v>
      </c>
      <c r="P60">
        <v>8.6999999999999993</v>
      </c>
      <c r="Q60">
        <v>21.7</v>
      </c>
      <c r="R60">
        <v>21.8</v>
      </c>
      <c r="S60">
        <v>6.4</v>
      </c>
      <c r="T60">
        <v>9.3000000000000007</v>
      </c>
      <c r="U60">
        <v>4.5999999999999996</v>
      </c>
      <c r="V60">
        <v>1</v>
      </c>
      <c r="W60">
        <v>0.5</v>
      </c>
      <c r="X60">
        <v>40.6</v>
      </c>
      <c r="Y60">
        <v>41</v>
      </c>
      <c r="CT60" t="s">
        <v>61</v>
      </c>
    </row>
    <row r="61" spans="4:98" x14ac:dyDescent="0.25">
      <c r="D61" t="s">
        <v>259</v>
      </c>
      <c r="E61" t="s">
        <v>260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62</v>
      </c>
    </row>
    <row r="62" spans="4:98" x14ac:dyDescent="0.25">
      <c r="D62" t="s">
        <v>261</v>
      </c>
      <c r="E62" t="s">
        <v>262</v>
      </c>
      <c r="F62" t="s">
        <v>11</v>
      </c>
      <c r="G62">
        <v>100</v>
      </c>
      <c r="H62">
        <v>4</v>
      </c>
      <c r="I62">
        <v>1.6</v>
      </c>
      <c r="J62">
        <v>2.1</v>
      </c>
      <c r="K62">
        <v>4.3</v>
      </c>
      <c r="L62">
        <v>1.3</v>
      </c>
      <c r="M62">
        <v>3.1</v>
      </c>
      <c r="N62">
        <v>3.1</v>
      </c>
      <c r="O62">
        <v>4.5999999999999996</v>
      </c>
      <c r="P62">
        <v>2.8</v>
      </c>
      <c r="Q62">
        <v>16.7</v>
      </c>
      <c r="R62">
        <v>28.4</v>
      </c>
      <c r="S62">
        <v>8.4</v>
      </c>
      <c r="T62">
        <v>11.5</v>
      </c>
      <c r="U62">
        <v>6.2</v>
      </c>
      <c r="V62">
        <v>1.2</v>
      </c>
      <c r="W62">
        <v>0.6</v>
      </c>
      <c r="X62">
        <v>44.8</v>
      </c>
      <c r="Y62">
        <v>48</v>
      </c>
      <c r="CT62" t="s">
        <v>63</v>
      </c>
    </row>
    <row r="63" spans="4:98" x14ac:dyDescent="0.25">
      <c r="D63" t="s">
        <v>263</v>
      </c>
      <c r="E63" t="s">
        <v>264</v>
      </c>
      <c r="F63" t="s">
        <v>11</v>
      </c>
      <c r="G63">
        <v>100</v>
      </c>
      <c r="H63">
        <v>5.7</v>
      </c>
      <c r="I63">
        <v>3</v>
      </c>
      <c r="J63">
        <v>2.1</v>
      </c>
      <c r="K63">
        <v>5.5</v>
      </c>
      <c r="L63">
        <v>1.1000000000000001</v>
      </c>
      <c r="M63">
        <v>2.2000000000000002</v>
      </c>
      <c r="N63">
        <v>2</v>
      </c>
      <c r="O63">
        <v>5</v>
      </c>
      <c r="P63">
        <v>5.6</v>
      </c>
      <c r="Q63">
        <v>19.100000000000001</v>
      </c>
      <c r="R63">
        <v>21.3</v>
      </c>
      <c r="S63">
        <v>6.5</v>
      </c>
      <c r="T63">
        <v>11.5</v>
      </c>
      <c r="U63">
        <v>7.3</v>
      </c>
      <c r="V63">
        <v>1.5</v>
      </c>
      <c r="W63">
        <v>0.7</v>
      </c>
      <c r="X63">
        <v>42.5</v>
      </c>
      <c r="Y63">
        <v>44</v>
      </c>
      <c r="CT63" t="s">
        <v>64</v>
      </c>
    </row>
    <row r="64" spans="4:98" x14ac:dyDescent="0.25">
      <c r="D64" t="s">
        <v>263</v>
      </c>
      <c r="E64" t="s">
        <v>265</v>
      </c>
      <c r="F64" t="s">
        <v>74</v>
      </c>
      <c r="G64">
        <v>100</v>
      </c>
      <c r="H64">
        <v>7.2</v>
      </c>
      <c r="I64">
        <v>3.7</v>
      </c>
      <c r="J64">
        <v>2.6</v>
      </c>
      <c r="K64">
        <v>6.2</v>
      </c>
      <c r="L64">
        <v>1.3</v>
      </c>
      <c r="M64">
        <v>2.2999999999999998</v>
      </c>
      <c r="N64">
        <v>1.9</v>
      </c>
      <c r="O64">
        <v>5.4</v>
      </c>
      <c r="P64">
        <v>6.6</v>
      </c>
      <c r="Q64">
        <v>20.2</v>
      </c>
      <c r="R64">
        <v>21.1</v>
      </c>
      <c r="S64">
        <v>5.3</v>
      </c>
      <c r="T64">
        <v>8.4</v>
      </c>
      <c r="U64">
        <v>5.9</v>
      </c>
      <c r="V64">
        <v>1.3</v>
      </c>
      <c r="W64">
        <v>0.6</v>
      </c>
      <c r="X64">
        <v>39.1</v>
      </c>
      <c r="Y64">
        <v>39.5</v>
      </c>
      <c r="CT64" t="s">
        <v>65</v>
      </c>
    </row>
    <row r="65" spans="4:98" x14ac:dyDescent="0.25">
      <c r="D65" t="s">
        <v>266</v>
      </c>
      <c r="E65" t="s">
        <v>267</v>
      </c>
      <c r="F65" t="s">
        <v>11</v>
      </c>
      <c r="G65">
        <v>100</v>
      </c>
      <c r="H65">
        <v>2.5</v>
      </c>
      <c r="I65">
        <v>3.5</v>
      </c>
      <c r="J65">
        <v>1</v>
      </c>
      <c r="K65">
        <v>3.5</v>
      </c>
      <c r="L65">
        <v>0.5</v>
      </c>
      <c r="M65">
        <v>3</v>
      </c>
      <c r="N65">
        <v>0</v>
      </c>
      <c r="O65">
        <v>3.5</v>
      </c>
      <c r="P65">
        <v>7</v>
      </c>
      <c r="Q65">
        <v>16.100000000000001</v>
      </c>
      <c r="R65">
        <v>24.6</v>
      </c>
      <c r="S65">
        <v>14.6</v>
      </c>
      <c r="T65">
        <v>13.6</v>
      </c>
      <c r="U65">
        <v>4.5</v>
      </c>
      <c r="V65">
        <v>1.5</v>
      </c>
      <c r="W65">
        <v>0.5</v>
      </c>
      <c r="X65">
        <v>46.7</v>
      </c>
      <c r="Y65">
        <v>51</v>
      </c>
      <c r="CT65" t="s">
        <v>66</v>
      </c>
    </row>
    <row r="66" spans="4:98" x14ac:dyDescent="0.25">
      <c r="D66" t="s">
        <v>268</v>
      </c>
      <c r="E66" t="s">
        <v>269</v>
      </c>
      <c r="F66" t="s">
        <v>74</v>
      </c>
      <c r="G66">
        <v>100</v>
      </c>
      <c r="H66">
        <v>6.5</v>
      </c>
      <c r="I66">
        <v>3</v>
      </c>
      <c r="J66">
        <v>1.7</v>
      </c>
      <c r="K66">
        <v>5.2</v>
      </c>
      <c r="L66">
        <v>0.9</v>
      </c>
      <c r="M66">
        <v>2.1</v>
      </c>
      <c r="N66">
        <v>2.9</v>
      </c>
      <c r="O66">
        <v>6.8</v>
      </c>
      <c r="P66">
        <v>6.8</v>
      </c>
      <c r="Q66">
        <v>19.5</v>
      </c>
      <c r="R66">
        <v>20</v>
      </c>
      <c r="S66">
        <v>6.9</v>
      </c>
      <c r="T66">
        <v>10</v>
      </c>
      <c r="U66">
        <v>5.9</v>
      </c>
      <c r="V66">
        <v>1.4</v>
      </c>
      <c r="W66">
        <v>0.4</v>
      </c>
      <c r="X66">
        <v>40.5</v>
      </c>
      <c r="Y66">
        <v>41</v>
      </c>
      <c r="CT66" t="s">
        <v>67</v>
      </c>
    </row>
    <row r="67" spans="4:98" x14ac:dyDescent="0.25">
      <c r="D67" t="s">
        <v>270</v>
      </c>
      <c r="E67" t="s">
        <v>271</v>
      </c>
      <c r="F67" t="s">
        <v>11</v>
      </c>
      <c r="G67">
        <v>100</v>
      </c>
      <c r="H67">
        <v>4.2</v>
      </c>
      <c r="I67">
        <v>2.4</v>
      </c>
      <c r="J67">
        <v>1.3</v>
      </c>
      <c r="K67">
        <v>3.9</v>
      </c>
      <c r="L67">
        <v>1.2</v>
      </c>
      <c r="M67">
        <v>2.2999999999999998</v>
      </c>
      <c r="N67">
        <v>2.4</v>
      </c>
      <c r="O67">
        <v>3.8</v>
      </c>
      <c r="P67">
        <v>3.9</v>
      </c>
      <c r="Q67">
        <v>15.3</v>
      </c>
      <c r="R67">
        <v>23.2</v>
      </c>
      <c r="S67">
        <v>8.5</v>
      </c>
      <c r="T67">
        <v>13</v>
      </c>
      <c r="U67">
        <v>10.3</v>
      </c>
      <c r="V67">
        <v>2.8</v>
      </c>
      <c r="W67">
        <v>1.5</v>
      </c>
      <c r="X67">
        <v>47.8</v>
      </c>
      <c r="Y67">
        <v>51</v>
      </c>
      <c r="CT67" t="s">
        <v>68</v>
      </c>
    </row>
    <row r="68" spans="4:98" x14ac:dyDescent="0.25">
      <c r="D68" t="s">
        <v>270</v>
      </c>
      <c r="E68" t="s">
        <v>272</v>
      </c>
      <c r="F68" t="s">
        <v>74</v>
      </c>
      <c r="G68">
        <v>100</v>
      </c>
      <c r="H68">
        <v>4</v>
      </c>
      <c r="I68">
        <v>2.6</v>
      </c>
      <c r="J68">
        <v>1.5</v>
      </c>
      <c r="K68">
        <v>4.2</v>
      </c>
      <c r="L68">
        <v>1.2</v>
      </c>
      <c r="M68">
        <v>2.4</v>
      </c>
      <c r="N68">
        <v>2.4</v>
      </c>
      <c r="O68">
        <v>3.7</v>
      </c>
      <c r="P68">
        <v>3.7</v>
      </c>
      <c r="Q68">
        <v>15.6</v>
      </c>
      <c r="R68">
        <v>23.6</v>
      </c>
      <c r="S68">
        <v>8.5</v>
      </c>
      <c r="T68">
        <v>12.6</v>
      </c>
      <c r="U68">
        <v>10</v>
      </c>
      <c r="V68">
        <v>2.7</v>
      </c>
      <c r="W68">
        <v>1.3</v>
      </c>
      <c r="X68">
        <v>47.4</v>
      </c>
      <c r="Y68">
        <v>50</v>
      </c>
      <c r="CT68" t="s">
        <v>69</v>
      </c>
    </row>
    <row r="69" spans="4:98" x14ac:dyDescent="0.25">
      <c r="D69" t="s">
        <v>273</v>
      </c>
      <c r="E69" t="s">
        <v>274</v>
      </c>
      <c r="F69" t="s">
        <v>11</v>
      </c>
      <c r="G69">
        <v>100</v>
      </c>
      <c r="H69">
        <v>1.7</v>
      </c>
      <c r="I69">
        <v>1.4</v>
      </c>
      <c r="J69">
        <v>1.7</v>
      </c>
      <c r="K69">
        <v>6.3</v>
      </c>
      <c r="L69">
        <v>1.2</v>
      </c>
      <c r="M69">
        <v>1.4</v>
      </c>
      <c r="N69">
        <v>0.6</v>
      </c>
      <c r="O69">
        <v>2</v>
      </c>
      <c r="P69">
        <v>3.5</v>
      </c>
      <c r="Q69">
        <v>16.399999999999999</v>
      </c>
      <c r="R69">
        <v>21.3</v>
      </c>
      <c r="S69">
        <v>10.1</v>
      </c>
      <c r="T69">
        <v>19.600000000000001</v>
      </c>
      <c r="U69">
        <v>10.4</v>
      </c>
      <c r="V69">
        <v>1.4</v>
      </c>
      <c r="W69">
        <v>0.9</v>
      </c>
      <c r="X69">
        <v>50.6</v>
      </c>
      <c r="Y69">
        <v>55</v>
      </c>
      <c r="CT69" t="s">
        <v>70</v>
      </c>
    </row>
    <row r="70" spans="4:98" x14ac:dyDescent="0.25">
      <c r="D70" t="s">
        <v>275</v>
      </c>
      <c r="E70" t="s">
        <v>276</v>
      </c>
      <c r="F70" t="s">
        <v>11</v>
      </c>
      <c r="G70">
        <v>100</v>
      </c>
      <c r="H70">
        <v>5.6</v>
      </c>
      <c r="I70">
        <v>3.7</v>
      </c>
      <c r="J70">
        <v>2.1</v>
      </c>
      <c r="K70">
        <v>4.5999999999999996</v>
      </c>
      <c r="L70">
        <v>1.2</v>
      </c>
      <c r="M70">
        <v>1.5</v>
      </c>
      <c r="N70">
        <v>1.4</v>
      </c>
      <c r="O70">
        <v>2.7</v>
      </c>
      <c r="P70">
        <v>2.5</v>
      </c>
      <c r="Q70">
        <v>19.3</v>
      </c>
      <c r="R70">
        <v>27.8</v>
      </c>
      <c r="S70">
        <v>9.8000000000000007</v>
      </c>
      <c r="T70">
        <v>11.4</v>
      </c>
      <c r="U70">
        <v>4.8</v>
      </c>
      <c r="V70">
        <v>1</v>
      </c>
      <c r="W70">
        <v>0.6</v>
      </c>
      <c r="X70">
        <v>43.8</v>
      </c>
      <c r="Y70">
        <v>46</v>
      </c>
      <c r="CT70" t="s">
        <v>71</v>
      </c>
    </row>
    <row r="71" spans="4:98" x14ac:dyDescent="0.25">
      <c r="D71" t="s">
        <v>277</v>
      </c>
      <c r="E71" t="s">
        <v>278</v>
      </c>
      <c r="F71" t="s">
        <v>74</v>
      </c>
      <c r="G71">
        <v>100</v>
      </c>
      <c r="H71">
        <v>5.8</v>
      </c>
      <c r="I71">
        <v>4.0999999999999996</v>
      </c>
      <c r="J71">
        <v>2.5</v>
      </c>
      <c r="K71">
        <v>7.2</v>
      </c>
      <c r="L71">
        <v>1.8</v>
      </c>
      <c r="M71">
        <v>3.4</v>
      </c>
      <c r="N71">
        <v>2.6</v>
      </c>
      <c r="O71">
        <v>6</v>
      </c>
      <c r="P71">
        <v>5.9</v>
      </c>
      <c r="Q71">
        <v>17.899999999999999</v>
      </c>
      <c r="R71">
        <v>19.3</v>
      </c>
      <c r="S71">
        <v>6.6</v>
      </c>
      <c r="T71">
        <v>8.5</v>
      </c>
      <c r="U71">
        <v>5.7</v>
      </c>
      <c r="V71">
        <v>1.6</v>
      </c>
      <c r="W71">
        <v>1.1000000000000001</v>
      </c>
      <c r="X71">
        <v>39.200000000000003</v>
      </c>
      <c r="Y71">
        <v>39</v>
      </c>
      <c r="CT71" t="s">
        <v>72</v>
      </c>
    </row>
    <row r="72" spans="4:98" x14ac:dyDescent="0.25">
      <c r="D72" t="s">
        <v>279</v>
      </c>
      <c r="E72" t="s">
        <v>280</v>
      </c>
      <c r="F72" t="s">
        <v>11</v>
      </c>
      <c r="G72">
        <v>100</v>
      </c>
      <c r="H72">
        <v>5.4</v>
      </c>
      <c r="I72">
        <v>3.5</v>
      </c>
      <c r="J72">
        <v>2.2000000000000002</v>
      </c>
      <c r="K72">
        <v>5.5</v>
      </c>
      <c r="L72">
        <v>1.3</v>
      </c>
      <c r="M72">
        <v>2.6</v>
      </c>
      <c r="N72">
        <v>2.5</v>
      </c>
      <c r="O72">
        <v>5.3</v>
      </c>
      <c r="P72">
        <v>5.5</v>
      </c>
      <c r="Q72">
        <v>20.100000000000001</v>
      </c>
      <c r="R72">
        <v>21.8</v>
      </c>
      <c r="S72">
        <v>8.4</v>
      </c>
      <c r="T72">
        <v>9.6</v>
      </c>
      <c r="U72">
        <v>4.4000000000000004</v>
      </c>
      <c r="V72">
        <v>1.2</v>
      </c>
      <c r="W72">
        <v>0.7</v>
      </c>
      <c r="X72">
        <v>40.799999999999997</v>
      </c>
      <c r="Y72">
        <v>42</v>
      </c>
      <c r="CT72" t="s">
        <v>73</v>
      </c>
    </row>
    <row r="73" spans="4:98" x14ac:dyDescent="0.25">
      <c r="D73" t="s">
        <v>281</v>
      </c>
      <c r="E73" t="s">
        <v>282</v>
      </c>
      <c r="F73" t="s">
        <v>74</v>
      </c>
      <c r="G73">
        <v>100</v>
      </c>
      <c r="H73">
        <v>6</v>
      </c>
      <c r="I73">
        <v>3.4</v>
      </c>
      <c r="J73">
        <v>2</v>
      </c>
      <c r="K73">
        <v>5.0999999999999996</v>
      </c>
      <c r="L73">
        <v>1.5</v>
      </c>
      <c r="M73">
        <v>2.2000000000000002</v>
      </c>
      <c r="N73">
        <v>2.6</v>
      </c>
      <c r="O73">
        <v>6.3</v>
      </c>
      <c r="P73">
        <v>6.6</v>
      </c>
      <c r="Q73">
        <v>20.3</v>
      </c>
      <c r="R73">
        <v>19.5</v>
      </c>
      <c r="S73">
        <v>6.6</v>
      </c>
      <c r="T73">
        <v>9.6</v>
      </c>
      <c r="U73">
        <v>5.6</v>
      </c>
      <c r="V73">
        <v>1.7</v>
      </c>
      <c r="W73">
        <v>0.8</v>
      </c>
      <c r="X73">
        <v>40.5</v>
      </c>
      <c r="Y73">
        <v>40</v>
      </c>
      <c r="CT73" t="s">
        <v>75</v>
      </c>
    </row>
    <row r="74" spans="4:98" x14ac:dyDescent="0.25">
      <c r="D74" t="s">
        <v>283</v>
      </c>
      <c r="E74" t="s">
        <v>284</v>
      </c>
      <c r="F74" t="s">
        <v>74</v>
      </c>
      <c r="G74">
        <v>100</v>
      </c>
      <c r="H74">
        <v>6.1</v>
      </c>
      <c r="I74">
        <v>3.1</v>
      </c>
      <c r="J74">
        <v>2.6</v>
      </c>
      <c r="K74">
        <v>5.8</v>
      </c>
      <c r="L74">
        <v>1.6</v>
      </c>
      <c r="M74">
        <v>3</v>
      </c>
      <c r="N74">
        <v>2.9</v>
      </c>
      <c r="O74">
        <v>6.3</v>
      </c>
      <c r="P74">
        <v>5.9</v>
      </c>
      <c r="Q74">
        <v>21.8</v>
      </c>
      <c r="R74">
        <v>23.7</v>
      </c>
      <c r="S74">
        <v>8</v>
      </c>
      <c r="T74">
        <v>6.3</v>
      </c>
      <c r="U74">
        <v>2.5</v>
      </c>
      <c r="V74">
        <v>0.3</v>
      </c>
      <c r="W74">
        <v>0.1</v>
      </c>
      <c r="X74">
        <v>37.6</v>
      </c>
      <c r="Y74">
        <v>38</v>
      </c>
      <c r="CT74" t="s">
        <v>76</v>
      </c>
    </row>
    <row r="75" spans="4:98" x14ac:dyDescent="0.25">
      <c r="D75" t="s">
        <v>285</v>
      </c>
      <c r="E75" t="s">
        <v>286</v>
      </c>
      <c r="F75" t="s">
        <v>74</v>
      </c>
      <c r="G75">
        <v>100</v>
      </c>
      <c r="H75">
        <v>5.6</v>
      </c>
      <c r="I75">
        <v>5.0999999999999996</v>
      </c>
      <c r="J75">
        <v>3</v>
      </c>
      <c r="K75">
        <v>7.1</v>
      </c>
      <c r="L75">
        <v>1.4</v>
      </c>
      <c r="M75">
        <v>2.9</v>
      </c>
      <c r="N75">
        <v>2.2999999999999998</v>
      </c>
      <c r="O75">
        <v>3.8</v>
      </c>
      <c r="P75">
        <v>3.3</v>
      </c>
      <c r="Q75">
        <v>23.9</v>
      </c>
      <c r="R75">
        <v>25.3</v>
      </c>
      <c r="S75">
        <v>7.8</v>
      </c>
      <c r="T75">
        <v>5.9</v>
      </c>
      <c r="U75">
        <v>2.2999999999999998</v>
      </c>
      <c r="V75">
        <v>0.4</v>
      </c>
      <c r="W75">
        <v>0</v>
      </c>
      <c r="X75">
        <v>37.6</v>
      </c>
      <c r="Y75">
        <v>40</v>
      </c>
      <c r="CT75" t="s">
        <v>77</v>
      </c>
    </row>
    <row r="76" spans="4:98" x14ac:dyDescent="0.25">
      <c r="D76" t="s">
        <v>287</v>
      </c>
      <c r="E76" t="s">
        <v>288</v>
      </c>
      <c r="F76" t="s">
        <v>74</v>
      </c>
      <c r="G76">
        <v>100</v>
      </c>
      <c r="H76">
        <v>3.1</v>
      </c>
      <c r="I76">
        <v>2.1</v>
      </c>
      <c r="J76">
        <v>1.4</v>
      </c>
      <c r="K76">
        <v>3.9</v>
      </c>
      <c r="L76">
        <v>0.8</v>
      </c>
      <c r="M76">
        <v>2</v>
      </c>
      <c r="N76">
        <v>1.8</v>
      </c>
      <c r="O76">
        <v>5.5</v>
      </c>
      <c r="P76">
        <v>5.8</v>
      </c>
      <c r="Q76">
        <v>15.8</v>
      </c>
      <c r="R76">
        <v>21.8</v>
      </c>
      <c r="S76">
        <v>12</v>
      </c>
      <c r="T76">
        <v>15.4</v>
      </c>
      <c r="U76">
        <v>6.5</v>
      </c>
      <c r="V76">
        <v>1.3</v>
      </c>
      <c r="W76">
        <v>0.7</v>
      </c>
      <c r="X76">
        <v>46.7</v>
      </c>
      <c r="Y76">
        <v>51</v>
      </c>
      <c r="CT76" t="s">
        <v>78</v>
      </c>
    </row>
    <row r="77" spans="4:98" x14ac:dyDescent="0.25">
      <c r="D77" t="s">
        <v>289</v>
      </c>
      <c r="E77" t="s">
        <v>290</v>
      </c>
      <c r="F77" t="s">
        <v>74</v>
      </c>
      <c r="G77">
        <v>100</v>
      </c>
      <c r="H77">
        <v>4.4000000000000004</v>
      </c>
      <c r="I77">
        <v>3</v>
      </c>
      <c r="J77">
        <v>1.8</v>
      </c>
      <c r="K77">
        <v>4.8</v>
      </c>
      <c r="L77">
        <v>0.9</v>
      </c>
      <c r="M77">
        <v>2.4</v>
      </c>
      <c r="N77">
        <v>2.7</v>
      </c>
      <c r="O77">
        <v>3.8</v>
      </c>
      <c r="P77">
        <v>4.5</v>
      </c>
      <c r="Q77">
        <v>17.3</v>
      </c>
      <c r="R77">
        <v>19.3</v>
      </c>
      <c r="S77">
        <v>9.4</v>
      </c>
      <c r="T77">
        <v>14.1</v>
      </c>
      <c r="U77">
        <v>7.1</v>
      </c>
      <c r="V77">
        <v>2.7</v>
      </c>
      <c r="W77">
        <v>1.8</v>
      </c>
      <c r="X77">
        <v>45.9</v>
      </c>
      <c r="Y77">
        <v>48</v>
      </c>
      <c r="CT77" t="s">
        <v>79</v>
      </c>
    </row>
    <row r="78" spans="4:98" x14ac:dyDescent="0.25">
      <c r="D78" t="s">
        <v>291</v>
      </c>
      <c r="E78" t="s">
        <v>292</v>
      </c>
      <c r="F78" t="s">
        <v>74</v>
      </c>
      <c r="G78">
        <v>100</v>
      </c>
      <c r="H78">
        <v>6.6</v>
      </c>
      <c r="I78">
        <v>3.9</v>
      </c>
      <c r="J78">
        <v>1.9</v>
      </c>
      <c r="K78">
        <v>6</v>
      </c>
      <c r="L78">
        <v>1.4</v>
      </c>
      <c r="M78">
        <v>2.9</v>
      </c>
      <c r="N78">
        <v>2.7</v>
      </c>
      <c r="O78">
        <v>5.8</v>
      </c>
      <c r="P78">
        <v>6.7</v>
      </c>
      <c r="Q78">
        <v>19.899999999999999</v>
      </c>
      <c r="R78">
        <v>20.8</v>
      </c>
      <c r="S78">
        <v>7.6</v>
      </c>
      <c r="T78">
        <v>8.6</v>
      </c>
      <c r="U78">
        <v>3.3</v>
      </c>
      <c r="V78">
        <v>1.2</v>
      </c>
      <c r="W78">
        <v>0.6</v>
      </c>
      <c r="X78">
        <v>38.5</v>
      </c>
      <c r="Y78">
        <v>39</v>
      </c>
      <c r="CT78" t="s">
        <v>80</v>
      </c>
    </row>
    <row r="79" spans="4:98" x14ac:dyDescent="0.25">
      <c r="D79" t="s">
        <v>293</v>
      </c>
      <c r="E79" t="s">
        <v>294</v>
      </c>
      <c r="F79" t="s">
        <v>11</v>
      </c>
      <c r="G79">
        <v>100</v>
      </c>
      <c r="H79">
        <v>1.3</v>
      </c>
      <c r="I79">
        <v>2.6</v>
      </c>
      <c r="J79">
        <v>0.7</v>
      </c>
      <c r="K79">
        <v>5.6</v>
      </c>
      <c r="L79">
        <v>1.6</v>
      </c>
      <c r="M79">
        <v>3</v>
      </c>
      <c r="N79">
        <v>1.6</v>
      </c>
      <c r="O79">
        <v>2.2999999999999998</v>
      </c>
      <c r="P79">
        <v>2.6</v>
      </c>
      <c r="Q79">
        <v>8.9</v>
      </c>
      <c r="R79">
        <v>23.3</v>
      </c>
      <c r="S79">
        <v>11.8</v>
      </c>
      <c r="T79">
        <v>20.7</v>
      </c>
      <c r="U79">
        <v>9.5</v>
      </c>
      <c r="V79">
        <v>2.2999999999999998</v>
      </c>
      <c r="W79">
        <v>2.2999999999999998</v>
      </c>
      <c r="X79">
        <v>52</v>
      </c>
      <c r="Y79">
        <v>58</v>
      </c>
      <c r="CT79" t="s">
        <v>81</v>
      </c>
    </row>
    <row r="80" spans="4:98" x14ac:dyDescent="0.25">
      <c r="D80" t="s">
        <v>295</v>
      </c>
      <c r="E80" t="s">
        <v>296</v>
      </c>
      <c r="F80" t="s">
        <v>11</v>
      </c>
      <c r="G80">
        <v>100</v>
      </c>
      <c r="H80">
        <v>3.4</v>
      </c>
      <c r="I80">
        <v>2.4</v>
      </c>
      <c r="J80">
        <v>1.5</v>
      </c>
      <c r="K80">
        <v>2.4</v>
      </c>
      <c r="L80">
        <v>0</v>
      </c>
      <c r="M80">
        <v>1.5</v>
      </c>
      <c r="N80">
        <v>1.9</v>
      </c>
      <c r="O80">
        <v>4.4000000000000004</v>
      </c>
      <c r="P80">
        <v>6.3</v>
      </c>
      <c r="Q80">
        <v>13.1</v>
      </c>
      <c r="R80">
        <v>25.2</v>
      </c>
      <c r="S80">
        <v>12.1</v>
      </c>
      <c r="T80">
        <v>13.6</v>
      </c>
      <c r="U80">
        <v>8.6999999999999993</v>
      </c>
      <c r="V80">
        <v>1.9</v>
      </c>
      <c r="W80">
        <v>1.5</v>
      </c>
      <c r="X80">
        <v>48.7</v>
      </c>
      <c r="Y80">
        <v>53</v>
      </c>
      <c r="CT80" t="s">
        <v>82</v>
      </c>
    </row>
    <row r="81" spans="4:98" x14ac:dyDescent="0.25">
      <c r="D81" t="s">
        <v>157</v>
      </c>
      <c r="E81" t="s">
        <v>297</v>
      </c>
      <c r="F81" t="s">
        <v>74</v>
      </c>
      <c r="G81">
        <v>100</v>
      </c>
      <c r="H81">
        <v>6.6</v>
      </c>
      <c r="I81">
        <v>3.7</v>
      </c>
      <c r="J81">
        <v>1.8</v>
      </c>
      <c r="K81">
        <v>5.3</v>
      </c>
      <c r="L81">
        <v>1.3</v>
      </c>
      <c r="M81">
        <v>2.1</v>
      </c>
      <c r="N81">
        <v>2.7</v>
      </c>
      <c r="O81">
        <v>8.1999999999999993</v>
      </c>
      <c r="P81">
        <v>6.9</v>
      </c>
      <c r="Q81">
        <v>17.7</v>
      </c>
      <c r="R81">
        <v>20.6</v>
      </c>
      <c r="S81">
        <v>6.4</v>
      </c>
      <c r="T81">
        <v>8.1</v>
      </c>
      <c r="U81">
        <v>5.9</v>
      </c>
      <c r="V81">
        <v>1.7</v>
      </c>
      <c r="W81">
        <v>1.1000000000000001</v>
      </c>
      <c r="X81">
        <v>39.9</v>
      </c>
      <c r="Y81">
        <v>40</v>
      </c>
      <c r="CT81" t="s">
        <v>83</v>
      </c>
    </row>
    <row r="82" spans="4:98" x14ac:dyDescent="0.25">
      <c r="D82" t="s">
        <v>298</v>
      </c>
      <c r="E82" t="s">
        <v>299</v>
      </c>
      <c r="F82" t="s">
        <v>11</v>
      </c>
      <c r="G82">
        <v>100</v>
      </c>
      <c r="H82">
        <v>3</v>
      </c>
      <c r="I82">
        <v>0</v>
      </c>
      <c r="J82">
        <v>0.4</v>
      </c>
      <c r="K82">
        <v>5.2</v>
      </c>
      <c r="L82">
        <v>0.4</v>
      </c>
      <c r="M82">
        <v>2.6</v>
      </c>
      <c r="N82">
        <v>1.1000000000000001</v>
      </c>
      <c r="O82">
        <v>7.9</v>
      </c>
      <c r="P82">
        <v>8.1999999999999993</v>
      </c>
      <c r="Q82">
        <v>10.5</v>
      </c>
      <c r="R82">
        <v>37.5</v>
      </c>
      <c r="S82">
        <v>10.1</v>
      </c>
      <c r="T82">
        <v>6.4</v>
      </c>
      <c r="U82">
        <v>6.7</v>
      </c>
      <c r="V82">
        <v>0</v>
      </c>
      <c r="W82">
        <v>0</v>
      </c>
      <c r="X82">
        <v>45.2</v>
      </c>
      <c r="Y82">
        <v>52</v>
      </c>
      <c r="CT82" t="s">
        <v>84</v>
      </c>
    </row>
    <row r="83" spans="4:98" x14ac:dyDescent="0.25">
      <c r="D83" t="s">
        <v>300</v>
      </c>
      <c r="E83" t="s">
        <v>301</v>
      </c>
      <c r="F83" t="s">
        <v>11</v>
      </c>
      <c r="G83">
        <v>100</v>
      </c>
      <c r="H83">
        <v>2.1</v>
      </c>
      <c r="I83">
        <v>2.6</v>
      </c>
      <c r="J83">
        <v>2.1</v>
      </c>
      <c r="K83">
        <v>6.7</v>
      </c>
      <c r="L83">
        <v>1</v>
      </c>
      <c r="M83">
        <v>2.1</v>
      </c>
      <c r="N83">
        <v>2.6</v>
      </c>
      <c r="O83">
        <v>5.0999999999999996</v>
      </c>
      <c r="P83">
        <v>3.6</v>
      </c>
      <c r="Q83">
        <v>15.4</v>
      </c>
      <c r="R83">
        <v>28.2</v>
      </c>
      <c r="S83">
        <v>12.3</v>
      </c>
      <c r="T83">
        <v>11.8</v>
      </c>
      <c r="U83">
        <v>4.0999999999999996</v>
      </c>
      <c r="V83">
        <v>0</v>
      </c>
      <c r="W83">
        <v>0.5</v>
      </c>
      <c r="X83">
        <v>44</v>
      </c>
      <c r="Y83">
        <v>47</v>
      </c>
      <c r="CT83" t="s">
        <v>85</v>
      </c>
    </row>
    <row r="84" spans="4:98" x14ac:dyDescent="0.25">
      <c r="D84" t="s">
        <v>302</v>
      </c>
      <c r="E84" t="s">
        <v>303</v>
      </c>
      <c r="F84" t="s">
        <v>11</v>
      </c>
      <c r="G84">
        <v>100</v>
      </c>
      <c r="H84">
        <v>5.7</v>
      </c>
      <c r="I84">
        <v>1.4</v>
      </c>
      <c r="J84">
        <v>1</v>
      </c>
      <c r="K84">
        <v>6.2</v>
      </c>
      <c r="L84">
        <v>0.5</v>
      </c>
      <c r="M84">
        <v>1.9</v>
      </c>
      <c r="N84">
        <v>1.9</v>
      </c>
      <c r="O84">
        <v>4.8</v>
      </c>
      <c r="P84">
        <v>4.8</v>
      </c>
      <c r="Q84">
        <v>17.600000000000001</v>
      </c>
      <c r="R84">
        <v>31</v>
      </c>
      <c r="S84">
        <v>6.7</v>
      </c>
      <c r="T84">
        <v>14.3</v>
      </c>
      <c r="U84">
        <v>2.4</v>
      </c>
      <c r="V84">
        <v>0</v>
      </c>
      <c r="W84">
        <v>0</v>
      </c>
      <c r="X84">
        <v>42.6</v>
      </c>
      <c r="Y84">
        <v>46.5</v>
      </c>
      <c r="CT84" t="s">
        <v>86</v>
      </c>
    </row>
    <row r="85" spans="4:98" x14ac:dyDescent="0.25">
      <c r="D85" t="s">
        <v>304</v>
      </c>
      <c r="E85" t="s">
        <v>305</v>
      </c>
      <c r="F85" t="s">
        <v>11</v>
      </c>
      <c r="G85" t="s">
        <v>18</v>
      </c>
      <c r="H85" t="s">
        <v>18</v>
      </c>
      <c r="I85" t="s">
        <v>18</v>
      </c>
      <c r="J85" t="s">
        <v>18</v>
      </c>
      <c r="K85" t="s">
        <v>18</v>
      </c>
      <c r="L85" t="s">
        <v>18</v>
      </c>
      <c r="M85" t="s">
        <v>18</v>
      </c>
      <c r="N85" t="s">
        <v>18</v>
      </c>
      <c r="O85" t="s">
        <v>18</v>
      </c>
      <c r="P85" t="s">
        <v>18</v>
      </c>
      <c r="Q85" t="s">
        <v>18</v>
      </c>
      <c r="R85" t="s">
        <v>18</v>
      </c>
      <c r="S85" t="s">
        <v>18</v>
      </c>
      <c r="T85" t="s">
        <v>18</v>
      </c>
      <c r="U85" t="s">
        <v>18</v>
      </c>
      <c r="V85" t="s">
        <v>18</v>
      </c>
      <c r="W85" t="s">
        <v>18</v>
      </c>
      <c r="X85" t="s">
        <v>18</v>
      </c>
      <c r="Y85" t="s">
        <v>18</v>
      </c>
      <c r="CT85" t="s">
        <v>87</v>
      </c>
    </row>
    <row r="86" spans="4:98" x14ac:dyDescent="0.25">
      <c r="D86" t="s">
        <v>306</v>
      </c>
      <c r="E86" t="s">
        <v>307</v>
      </c>
      <c r="F86" t="s">
        <v>11</v>
      </c>
      <c r="G86">
        <v>100</v>
      </c>
      <c r="H86">
        <v>2.8</v>
      </c>
      <c r="I86">
        <v>2.8</v>
      </c>
      <c r="J86">
        <v>1.4</v>
      </c>
      <c r="K86">
        <v>4.9000000000000004</v>
      </c>
      <c r="L86">
        <v>1.4</v>
      </c>
      <c r="M86">
        <v>2.1</v>
      </c>
      <c r="N86">
        <v>2.1</v>
      </c>
      <c r="O86">
        <v>4.9000000000000004</v>
      </c>
      <c r="P86">
        <v>9.8000000000000007</v>
      </c>
      <c r="Q86">
        <v>12.6</v>
      </c>
      <c r="R86">
        <v>23.1</v>
      </c>
      <c r="S86">
        <v>11.9</v>
      </c>
      <c r="T86">
        <v>14</v>
      </c>
      <c r="U86">
        <v>4.9000000000000004</v>
      </c>
      <c r="V86">
        <v>0</v>
      </c>
      <c r="W86">
        <v>1.4</v>
      </c>
      <c r="X86">
        <v>44.4</v>
      </c>
      <c r="Y86">
        <v>47</v>
      </c>
      <c r="CT86" t="s">
        <v>88</v>
      </c>
    </row>
    <row r="87" spans="4:98" x14ac:dyDescent="0.25">
      <c r="D87" t="s">
        <v>308</v>
      </c>
      <c r="E87" t="s">
        <v>309</v>
      </c>
      <c r="F87" t="s">
        <v>11</v>
      </c>
      <c r="G87">
        <v>100</v>
      </c>
      <c r="H87">
        <v>6.2</v>
      </c>
      <c r="I87">
        <v>3.7</v>
      </c>
      <c r="J87">
        <v>2</v>
      </c>
      <c r="K87">
        <v>5.8</v>
      </c>
      <c r="L87">
        <v>1.4</v>
      </c>
      <c r="M87">
        <v>2.2999999999999998</v>
      </c>
      <c r="N87">
        <v>2.5</v>
      </c>
      <c r="O87">
        <v>6.2</v>
      </c>
      <c r="P87">
        <v>6.9</v>
      </c>
      <c r="Q87">
        <v>19.8</v>
      </c>
      <c r="R87">
        <v>19.5</v>
      </c>
      <c r="S87">
        <v>6.7</v>
      </c>
      <c r="T87">
        <v>9.4</v>
      </c>
      <c r="U87">
        <v>5.4</v>
      </c>
      <c r="V87">
        <v>1.3</v>
      </c>
      <c r="W87">
        <v>0.6</v>
      </c>
      <c r="X87">
        <v>39.700000000000003</v>
      </c>
      <c r="Y87">
        <v>40</v>
      </c>
      <c r="CT87" t="s">
        <v>89</v>
      </c>
    </row>
    <row r="88" spans="4:98" x14ac:dyDescent="0.25">
      <c r="D88" t="s">
        <v>310</v>
      </c>
      <c r="E88" t="s">
        <v>311</v>
      </c>
      <c r="F88" t="s">
        <v>11</v>
      </c>
      <c r="G88">
        <v>100</v>
      </c>
      <c r="H88">
        <v>4.5999999999999996</v>
      </c>
      <c r="I88">
        <v>2.4</v>
      </c>
      <c r="J88">
        <v>1.4</v>
      </c>
      <c r="K88">
        <v>4.5999999999999996</v>
      </c>
      <c r="L88">
        <v>0.7</v>
      </c>
      <c r="M88">
        <v>1.6</v>
      </c>
      <c r="N88">
        <v>1.3</v>
      </c>
      <c r="O88">
        <v>9.6999999999999993</v>
      </c>
      <c r="P88">
        <v>11.4</v>
      </c>
      <c r="Q88">
        <v>24.1</v>
      </c>
      <c r="R88">
        <v>18.8</v>
      </c>
      <c r="S88">
        <v>5.7</v>
      </c>
      <c r="T88">
        <v>8.6</v>
      </c>
      <c r="U88">
        <v>3.7</v>
      </c>
      <c r="V88">
        <v>0.9</v>
      </c>
      <c r="W88">
        <v>0.5</v>
      </c>
      <c r="X88">
        <v>39</v>
      </c>
      <c r="Y88">
        <v>37</v>
      </c>
      <c r="CT88" t="s">
        <v>90</v>
      </c>
    </row>
    <row r="89" spans="4:98" x14ac:dyDescent="0.25">
      <c r="D89" t="s">
        <v>312</v>
      </c>
      <c r="E89" t="s">
        <v>313</v>
      </c>
      <c r="F89" t="s">
        <v>11</v>
      </c>
      <c r="G89">
        <v>100</v>
      </c>
      <c r="H89">
        <v>4.7</v>
      </c>
      <c r="I89">
        <v>3.1</v>
      </c>
      <c r="J89">
        <v>3.7</v>
      </c>
      <c r="K89">
        <v>6.3</v>
      </c>
      <c r="L89">
        <v>0.5</v>
      </c>
      <c r="M89">
        <v>4.7</v>
      </c>
      <c r="N89">
        <v>1</v>
      </c>
      <c r="O89">
        <v>3.1</v>
      </c>
      <c r="P89">
        <v>3.1</v>
      </c>
      <c r="Q89">
        <v>15.7</v>
      </c>
      <c r="R89">
        <v>21.5</v>
      </c>
      <c r="S89">
        <v>9.9</v>
      </c>
      <c r="T89">
        <v>13.6</v>
      </c>
      <c r="U89">
        <v>7.3</v>
      </c>
      <c r="V89">
        <v>0.5</v>
      </c>
      <c r="W89">
        <v>1</v>
      </c>
      <c r="X89">
        <v>43.6</v>
      </c>
      <c r="Y89">
        <v>48</v>
      </c>
      <c r="CT89" t="s">
        <v>91</v>
      </c>
    </row>
    <row r="90" spans="4:98" x14ac:dyDescent="0.25">
      <c r="D90" t="s">
        <v>314</v>
      </c>
      <c r="E90" t="s">
        <v>315</v>
      </c>
      <c r="F90" t="s">
        <v>11</v>
      </c>
      <c r="G90">
        <v>100</v>
      </c>
      <c r="H90">
        <v>2.6</v>
      </c>
      <c r="I90">
        <v>1</v>
      </c>
      <c r="J90">
        <v>1.3</v>
      </c>
      <c r="K90">
        <v>8.1</v>
      </c>
      <c r="L90">
        <v>1</v>
      </c>
      <c r="M90">
        <v>1.8</v>
      </c>
      <c r="N90">
        <v>1.8</v>
      </c>
      <c r="O90">
        <v>2.1</v>
      </c>
      <c r="P90">
        <v>2.2999999999999998</v>
      </c>
      <c r="Q90">
        <v>13.5</v>
      </c>
      <c r="R90">
        <v>29.9</v>
      </c>
      <c r="S90">
        <v>9.9</v>
      </c>
      <c r="T90">
        <v>11.4</v>
      </c>
      <c r="U90">
        <v>7.3</v>
      </c>
      <c r="V90">
        <v>4.2</v>
      </c>
      <c r="W90">
        <v>1.8</v>
      </c>
      <c r="X90">
        <v>48.6</v>
      </c>
      <c r="Y90">
        <v>51</v>
      </c>
      <c r="CT90" t="s">
        <v>92</v>
      </c>
    </row>
    <row r="91" spans="4:98" x14ac:dyDescent="0.25">
      <c r="D91" t="s">
        <v>316</v>
      </c>
      <c r="E91" t="s">
        <v>317</v>
      </c>
      <c r="F91" t="s">
        <v>11</v>
      </c>
      <c r="G91">
        <v>100</v>
      </c>
      <c r="H91">
        <v>4.2</v>
      </c>
      <c r="I91">
        <v>2.1</v>
      </c>
      <c r="J91">
        <v>1.4</v>
      </c>
      <c r="K91">
        <v>3.8</v>
      </c>
      <c r="L91">
        <v>0.3</v>
      </c>
      <c r="M91">
        <v>1.4</v>
      </c>
      <c r="N91">
        <v>1.4</v>
      </c>
      <c r="O91">
        <v>3.1</v>
      </c>
      <c r="P91">
        <v>3.8</v>
      </c>
      <c r="Q91">
        <v>14.9</v>
      </c>
      <c r="R91">
        <v>31.9</v>
      </c>
      <c r="S91">
        <v>8</v>
      </c>
      <c r="T91">
        <v>16.3</v>
      </c>
      <c r="U91">
        <v>5.2</v>
      </c>
      <c r="V91">
        <v>2.1</v>
      </c>
      <c r="W91">
        <v>0</v>
      </c>
      <c r="X91">
        <v>47.3</v>
      </c>
      <c r="Y91">
        <v>50</v>
      </c>
      <c r="CT91" t="s">
        <v>93</v>
      </c>
    </row>
    <row r="92" spans="4:98" x14ac:dyDescent="0.25">
      <c r="D92" t="s">
        <v>318</v>
      </c>
      <c r="E92" t="s">
        <v>319</v>
      </c>
      <c r="F92" t="s">
        <v>11</v>
      </c>
      <c r="G92">
        <v>100</v>
      </c>
      <c r="H92">
        <v>4.3</v>
      </c>
      <c r="I92">
        <v>2.7</v>
      </c>
      <c r="J92">
        <v>1.5</v>
      </c>
      <c r="K92">
        <v>4.5999999999999996</v>
      </c>
      <c r="L92">
        <v>1.2</v>
      </c>
      <c r="M92">
        <v>2.4</v>
      </c>
      <c r="N92">
        <v>2.8</v>
      </c>
      <c r="O92">
        <v>5.2</v>
      </c>
      <c r="P92">
        <v>4.8</v>
      </c>
      <c r="Q92">
        <v>15.9</v>
      </c>
      <c r="R92">
        <v>26.3</v>
      </c>
      <c r="S92">
        <v>9.5</v>
      </c>
      <c r="T92">
        <v>11.4</v>
      </c>
      <c r="U92">
        <v>5.7</v>
      </c>
      <c r="V92">
        <v>1.5</v>
      </c>
      <c r="W92">
        <v>0.2</v>
      </c>
      <c r="X92">
        <v>43.8</v>
      </c>
      <c r="Y92">
        <v>47</v>
      </c>
      <c r="CT92" t="s">
        <v>94</v>
      </c>
    </row>
    <row r="93" spans="4:98" x14ac:dyDescent="0.25">
      <c r="D93" t="s">
        <v>320</v>
      </c>
      <c r="E93" t="s">
        <v>321</v>
      </c>
      <c r="F93" t="s">
        <v>11</v>
      </c>
      <c r="G93">
        <v>100</v>
      </c>
      <c r="H93">
        <v>3.3</v>
      </c>
      <c r="I93">
        <v>1.7</v>
      </c>
      <c r="J93">
        <v>0.8</v>
      </c>
      <c r="K93">
        <v>4.0999999999999996</v>
      </c>
      <c r="L93">
        <v>1.2</v>
      </c>
      <c r="M93">
        <v>2.9</v>
      </c>
      <c r="N93">
        <v>2.9</v>
      </c>
      <c r="O93">
        <v>3.7</v>
      </c>
      <c r="P93">
        <v>3.7</v>
      </c>
      <c r="Q93">
        <v>16.899999999999999</v>
      </c>
      <c r="R93">
        <v>30.6</v>
      </c>
      <c r="S93">
        <v>10.3</v>
      </c>
      <c r="T93">
        <v>9.9</v>
      </c>
      <c r="U93">
        <v>7</v>
      </c>
      <c r="V93">
        <v>0.4</v>
      </c>
      <c r="W93">
        <v>0.4</v>
      </c>
      <c r="X93">
        <v>45.6</v>
      </c>
      <c r="Y93">
        <v>49</v>
      </c>
      <c r="CT93" t="s">
        <v>95</v>
      </c>
    </row>
    <row r="94" spans="4:98" x14ac:dyDescent="0.25">
      <c r="D94" t="s">
        <v>322</v>
      </c>
      <c r="E94" t="s">
        <v>323</v>
      </c>
      <c r="F94" t="s">
        <v>11</v>
      </c>
      <c r="G94">
        <v>100</v>
      </c>
      <c r="H94">
        <v>3</v>
      </c>
      <c r="I94">
        <v>2.2000000000000002</v>
      </c>
      <c r="J94">
        <v>1.5</v>
      </c>
      <c r="K94">
        <v>4.8</v>
      </c>
      <c r="L94">
        <v>1.3</v>
      </c>
      <c r="M94">
        <v>2.2000000000000002</v>
      </c>
      <c r="N94">
        <v>2.1</v>
      </c>
      <c r="O94">
        <v>3.1</v>
      </c>
      <c r="P94">
        <v>2.2000000000000002</v>
      </c>
      <c r="Q94">
        <v>12.1</v>
      </c>
      <c r="R94">
        <v>25.9</v>
      </c>
      <c r="S94">
        <v>9.6999999999999993</v>
      </c>
      <c r="T94">
        <v>18.8</v>
      </c>
      <c r="U94">
        <v>9.1999999999999993</v>
      </c>
      <c r="V94">
        <v>1.2</v>
      </c>
      <c r="W94">
        <v>0.7</v>
      </c>
      <c r="X94">
        <v>49.4</v>
      </c>
      <c r="Y94">
        <v>53</v>
      </c>
      <c r="CT94" t="s">
        <v>96</v>
      </c>
    </row>
    <row r="95" spans="4:98" x14ac:dyDescent="0.25">
      <c r="D95" t="s">
        <v>324</v>
      </c>
      <c r="E95" t="s">
        <v>325</v>
      </c>
      <c r="F95" t="s">
        <v>11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  <c r="U95" t="s">
        <v>18</v>
      </c>
      <c r="V95" t="s">
        <v>18</v>
      </c>
      <c r="W95" t="s">
        <v>18</v>
      </c>
      <c r="X95" t="s">
        <v>18</v>
      </c>
      <c r="Y95" t="s">
        <v>18</v>
      </c>
      <c r="CT95" t="s">
        <v>97</v>
      </c>
    </row>
    <row r="96" spans="4:98" x14ac:dyDescent="0.25">
      <c r="D96" t="s">
        <v>326</v>
      </c>
      <c r="E96" t="s">
        <v>327</v>
      </c>
      <c r="F96" t="s">
        <v>11</v>
      </c>
      <c r="G96">
        <v>100</v>
      </c>
      <c r="H96">
        <v>3.5</v>
      </c>
      <c r="I96">
        <v>3.1</v>
      </c>
      <c r="J96">
        <v>1.6</v>
      </c>
      <c r="K96">
        <v>2.2999999999999998</v>
      </c>
      <c r="L96">
        <v>0</v>
      </c>
      <c r="M96">
        <v>1.6</v>
      </c>
      <c r="N96">
        <v>3.1</v>
      </c>
      <c r="O96">
        <v>6.6</v>
      </c>
      <c r="P96">
        <v>3.5</v>
      </c>
      <c r="Q96">
        <v>17.5</v>
      </c>
      <c r="R96">
        <v>23.3</v>
      </c>
      <c r="S96">
        <v>10.9</v>
      </c>
      <c r="T96">
        <v>14</v>
      </c>
      <c r="U96">
        <v>5.8</v>
      </c>
      <c r="V96">
        <v>1.2</v>
      </c>
      <c r="W96">
        <v>1.9</v>
      </c>
      <c r="X96">
        <v>46.5</v>
      </c>
      <c r="Y96">
        <v>51</v>
      </c>
      <c r="CT96" t="s">
        <v>98</v>
      </c>
    </row>
    <row r="97" spans="4:98" x14ac:dyDescent="0.25">
      <c r="D97" t="s">
        <v>328</v>
      </c>
      <c r="E97" t="s">
        <v>329</v>
      </c>
      <c r="F97" t="s">
        <v>11</v>
      </c>
      <c r="G97">
        <v>100</v>
      </c>
      <c r="H97">
        <v>2.2000000000000002</v>
      </c>
      <c r="I97">
        <v>1.4</v>
      </c>
      <c r="J97">
        <v>0.7</v>
      </c>
      <c r="K97">
        <v>6.5</v>
      </c>
      <c r="L97">
        <v>1.4</v>
      </c>
      <c r="M97">
        <v>2.9</v>
      </c>
      <c r="N97">
        <v>2.9</v>
      </c>
      <c r="O97">
        <v>0.7</v>
      </c>
      <c r="P97">
        <v>2.9</v>
      </c>
      <c r="Q97">
        <v>11.6</v>
      </c>
      <c r="R97">
        <v>39.9</v>
      </c>
      <c r="S97">
        <v>6.5</v>
      </c>
      <c r="T97">
        <v>10.9</v>
      </c>
      <c r="U97">
        <v>9.4</v>
      </c>
      <c r="V97">
        <v>0</v>
      </c>
      <c r="W97">
        <v>0</v>
      </c>
      <c r="X97">
        <v>47.8</v>
      </c>
      <c r="Y97">
        <v>52.5</v>
      </c>
      <c r="CT97" t="s">
        <v>99</v>
      </c>
    </row>
    <row r="98" spans="4:98" x14ac:dyDescent="0.25">
      <c r="D98" t="s">
        <v>330</v>
      </c>
      <c r="E98" t="s">
        <v>331</v>
      </c>
      <c r="F98" t="s">
        <v>11</v>
      </c>
      <c r="G98">
        <v>100</v>
      </c>
      <c r="H98">
        <v>4.4000000000000004</v>
      </c>
      <c r="I98">
        <v>2.6</v>
      </c>
      <c r="J98">
        <v>1.8</v>
      </c>
      <c r="K98">
        <v>5.5</v>
      </c>
      <c r="L98">
        <v>1.9</v>
      </c>
      <c r="M98">
        <v>2.6</v>
      </c>
      <c r="N98">
        <v>2.6</v>
      </c>
      <c r="O98">
        <v>4.5999999999999996</v>
      </c>
      <c r="P98">
        <v>2.5</v>
      </c>
      <c r="Q98">
        <v>14.2</v>
      </c>
      <c r="R98">
        <v>30</v>
      </c>
      <c r="S98">
        <v>7.3</v>
      </c>
      <c r="T98">
        <v>11.2</v>
      </c>
      <c r="U98">
        <v>6.9</v>
      </c>
      <c r="V98">
        <v>1.4</v>
      </c>
      <c r="W98">
        <v>0.6</v>
      </c>
      <c r="X98">
        <v>44.5</v>
      </c>
      <c r="Y98">
        <v>49</v>
      </c>
      <c r="CT98" t="s">
        <v>100</v>
      </c>
    </row>
    <row r="99" spans="4:98" x14ac:dyDescent="0.25">
      <c r="D99" t="s">
        <v>332</v>
      </c>
      <c r="E99" t="s">
        <v>333</v>
      </c>
      <c r="F99" t="s">
        <v>11</v>
      </c>
      <c r="G99">
        <v>100</v>
      </c>
      <c r="H99">
        <v>3.2</v>
      </c>
      <c r="I99">
        <v>2.6</v>
      </c>
      <c r="J99">
        <v>1.8</v>
      </c>
      <c r="K99">
        <v>4.0999999999999996</v>
      </c>
      <c r="L99">
        <v>1</v>
      </c>
      <c r="M99">
        <v>2.4</v>
      </c>
      <c r="N99">
        <v>2</v>
      </c>
      <c r="O99">
        <v>4.5</v>
      </c>
      <c r="P99">
        <v>3.7</v>
      </c>
      <c r="Q99">
        <v>14.6</v>
      </c>
      <c r="R99">
        <v>26.6</v>
      </c>
      <c r="S99">
        <v>7.3</v>
      </c>
      <c r="T99">
        <v>16</v>
      </c>
      <c r="U99">
        <v>7.3</v>
      </c>
      <c r="V99">
        <v>1.6</v>
      </c>
      <c r="W99">
        <v>1.2</v>
      </c>
      <c r="X99">
        <v>47</v>
      </c>
      <c r="Y99">
        <v>50</v>
      </c>
      <c r="CT99" t="s">
        <v>101</v>
      </c>
    </row>
    <row r="100" spans="4:98" x14ac:dyDescent="0.25">
      <c r="D100" t="s">
        <v>334</v>
      </c>
      <c r="E100" t="s">
        <v>335</v>
      </c>
      <c r="F100" t="s">
        <v>11</v>
      </c>
      <c r="G100">
        <v>100</v>
      </c>
      <c r="H100">
        <v>5</v>
      </c>
      <c r="I100">
        <v>1.7</v>
      </c>
      <c r="J100">
        <v>1.7</v>
      </c>
      <c r="K100">
        <v>3.8</v>
      </c>
      <c r="L100">
        <v>0.4</v>
      </c>
      <c r="M100">
        <v>1.3</v>
      </c>
      <c r="N100">
        <v>1.7</v>
      </c>
      <c r="O100">
        <v>5.4</v>
      </c>
      <c r="P100">
        <v>5.4</v>
      </c>
      <c r="Q100">
        <v>14.6</v>
      </c>
      <c r="R100">
        <v>26.8</v>
      </c>
      <c r="S100">
        <v>6.7</v>
      </c>
      <c r="T100">
        <v>14.2</v>
      </c>
      <c r="U100">
        <v>7.1</v>
      </c>
      <c r="V100">
        <v>2.9</v>
      </c>
      <c r="W100">
        <v>1.3</v>
      </c>
      <c r="X100">
        <v>46.8</v>
      </c>
      <c r="Y100">
        <v>49</v>
      </c>
      <c r="CT100" t="s">
        <v>102</v>
      </c>
    </row>
    <row r="101" spans="4:98" x14ac:dyDescent="0.25">
      <c r="D101" t="s">
        <v>336</v>
      </c>
      <c r="E101" t="s">
        <v>337</v>
      </c>
      <c r="F101" t="s">
        <v>11</v>
      </c>
      <c r="G101">
        <v>100</v>
      </c>
      <c r="H101">
        <v>3.1</v>
      </c>
      <c r="I101">
        <v>2.6</v>
      </c>
      <c r="J101">
        <v>0.8</v>
      </c>
      <c r="K101">
        <v>3.1</v>
      </c>
      <c r="L101">
        <v>0.5</v>
      </c>
      <c r="M101">
        <v>1.8</v>
      </c>
      <c r="N101">
        <v>2.6</v>
      </c>
      <c r="O101">
        <v>3.4</v>
      </c>
      <c r="P101">
        <v>2.1</v>
      </c>
      <c r="Q101">
        <v>10.9</v>
      </c>
      <c r="R101">
        <v>22.1</v>
      </c>
      <c r="S101">
        <v>10.9</v>
      </c>
      <c r="T101">
        <v>24.7</v>
      </c>
      <c r="U101">
        <v>9.4</v>
      </c>
      <c r="V101">
        <v>1.3</v>
      </c>
      <c r="W101">
        <v>0.8</v>
      </c>
      <c r="X101">
        <v>51.5</v>
      </c>
      <c r="Y101">
        <v>57</v>
      </c>
      <c r="CT101" t="s">
        <v>103</v>
      </c>
    </row>
    <row r="102" spans="4:98" x14ac:dyDescent="0.25">
      <c r="D102" t="s">
        <v>338</v>
      </c>
      <c r="E102" t="s">
        <v>339</v>
      </c>
      <c r="F102" t="s">
        <v>11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  <c r="U102" t="s">
        <v>18</v>
      </c>
      <c r="V102" t="s">
        <v>18</v>
      </c>
      <c r="W102" t="s">
        <v>18</v>
      </c>
      <c r="X102" t="s">
        <v>18</v>
      </c>
      <c r="Y102" t="s">
        <v>18</v>
      </c>
      <c r="CT102" t="s">
        <v>104</v>
      </c>
    </row>
    <row r="103" spans="4:98" x14ac:dyDescent="0.25">
      <c r="D103" t="s">
        <v>340</v>
      </c>
      <c r="E103" t="s">
        <v>341</v>
      </c>
      <c r="F103" t="s">
        <v>11</v>
      </c>
      <c r="G103">
        <v>100</v>
      </c>
      <c r="H103">
        <v>4.9000000000000004</v>
      </c>
      <c r="I103">
        <v>3.1</v>
      </c>
      <c r="J103">
        <v>2</v>
      </c>
      <c r="K103">
        <v>5.2</v>
      </c>
      <c r="L103">
        <v>1.2</v>
      </c>
      <c r="M103">
        <v>2</v>
      </c>
      <c r="N103">
        <v>1.7</v>
      </c>
      <c r="O103">
        <v>5.2</v>
      </c>
      <c r="P103">
        <v>5.4</v>
      </c>
      <c r="Q103">
        <v>17</v>
      </c>
      <c r="R103">
        <v>22.2</v>
      </c>
      <c r="S103">
        <v>8</v>
      </c>
      <c r="T103">
        <v>11.5</v>
      </c>
      <c r="U103">
        <v>8.1</v>
      </c>
      <c r="V103">
        <v>1.6</v>
      </c>
      <c r="W103">
        <v>0.9</v>
      </c>
      <c r="X103">
        <v>43.9</v>
      </c>
      <c r="Y103">
        <v>46</v>
      </c>
      <c r="CT103" t="s">
        <v>105</v>
      </c>
    </row>
    <row r="104" spans="4:98" x14ac:dyDescent="0.25">
      <c r="D104" t="s">
        <v>340</v>
      </c>
      <c r="E104" t="s">
        <v>342</v>
      </c>
      <c r="F104" t="s">
        <v>74</v>
      </c>
      <c r="G104">
        <v>100</v>
      </c>
      <c r="H104">
        <v>4.7</v>
      </c>
      <c r="I104">
        <v>3</v>
      </c>
      <c r="J104">
        <v>1.8</v>
      </c>
      <c r="K104">
        <v>5.2</v>
      </c>
      <c r="L104">
        <v>1.2</v>
      </c>
      <c r="M104">
        <v>2.2000000000000002</v>
      </c>
      <c r="N104">
        <v>1.8</v>
      </c>
      <c r="O104">
        <v>5</v>
      </c>
      <c r="P104">
        <v>5.3</v>
      </c>
      <c r="Q104">
        <v>16.899999999999999</v>
      </c>
      <c r="R104">
        <v>23</v>
      </c>
      <c r="S104">
        <v>8.5</v>
      </c>
      <c r="T104">
        <v>11.7</v>
      </c>
      <c r="U104">
        <v>7.4</v>
      </c>
      <c r="V104">
        <v>1.4</v>
      </c>
      <c r="W104">
        <v>0.8</v>
      </c>
      <c r="X104">
        <v>44</v>
      </c>
      <c r="Y104">
        <v>46</v>
      </c>
      <c r="CT104" t="s">
        <v>106</v>
      </c>
    </row>
    <row r="105" spans="4:98" x14ac:dyDescent="0.25">
      <c r="D105" t="s">
        <v>343</v>
      </c>
      <c r="E105" t="s">
        <v>344</v>
      </c>
      <c r="F105" t="s">
        <v>11</v>
      </c>
      <c r="G105">
        <v>100</v>
      </c>
      <c r="H105">
        <v>2.7</v>
      </c>
      <c r="I105">
        <v>2.7</v>
      </c>
      <c r="J105">
        <v>2.2999999999999998</v>
      </c>
      <c r="K105">
        <v>4.7</v>
      </c>
      <c r="L105">
        <v>2</v>
      </c>
      <c r="M105">
        <v>1.6</v>
      </c>
      <c r="N105">
        <v>1.2</v>
      </c>
      <c r="O105">
        <v>2.2999999999999998</v>
      </c>
      <c r="P105">
        <v>2</v>
      </c>
      <c r="Q105">
        <v>10.5</v>
      </c>
      <c r="R105">
        <v>34.4</v>
      </c>
      <c r="S105">
        <v>12.1</v>
      </c>
      <c r="T105">
        <v>12.5</v>
      </c>
      <c r="U105">
        <v>7</v>
      </c>
      <c r="V105">
        <v>1.2</v>
      </c>
      <c r="W105">
        <v>0.8</v>
      </c>
      <c r="X105">
        <v>48.6</v>
      </c>
      <c r="Y105">
        <v>54</v>
      </c>
      <c r="CT105" t="s">
        <v>108</v>
      </c>
    </row>
    <row r="106" spans="4:98" x14ac:dyDescent="0.25">
      <c r="D106" t="s">
        <v>345</v>
      </c>
      <c r="E106" t="s">
        <v>346</v>
      </c>
      <c r="F106" t="s">
        <v>11</v>
      </c>
      <c r="G106">
        <v>100</v>
      </c>
      <c r="H106">
        <v>3.6</v>
      </c>
      <c r="I106">
        <v>2.1</v>
      </c>
      <c r="J106">
        <v>0.5</v>
      </c>
      <c r="K106">
        <v>7.7</v>
      </c>
      <c r="L106">
        <v>0.5</v>
      </c>
      <c r="M106">
        <v>2.1</v>
      </c>
      <c r="N106">
        <v>1.5</v>
      </c>
      <c r="O106">
        <v>3.1</v>
      </c>
      <c r="P106">
        <v>1.5</v>
      </c>
      <c r="Q106">
        <v>16.5</v>
      </c>
      <c r="R106">
        <v>33.5</v>
      </c>
      <c r="S106">
        <v>12.9</v>
      </c>
      <c r="T106">
        <v>8.8000000000000007</v>
      </c>
      <c r="U106">
        <v>4.0999999999999996</v>
      </c>
      <c r="V106">
        <v>0.5</v>
      </c>
      <c r="W106">
        <v>1</v>
      </c>
      <c r="X106">
        <v>45.5</v>
      </c>
      <c r="Y106">
        <v>50.5</v>
      </c>
      <c r="CT106" t="s">
        <v>109</v>
      </c>
    </row>
    <row r="107" spans="4:98" x14ac:dyDescent="0.25">
      <c r="D107" t="s">
        <v>347</v>
      </c>
      <c r="E107" t="s">
        <v>348</v>
      </c>
      <c r="F107" t="s">
        <v>74</v>
      </c>
      <c r="G107">
        <v>100</v>
      </c>
      <c r="H107">
        <v>4.5999999999999996</v>
      </c>
      <c r="I107">
        <v>2.7</v>
      </c>
      <c r="J107">
        <v>1.5</v>
      </c>
      <c r="K107">
        <v>4.5</v>
      </c>
      <c r="L107">
        <v>1.1000000000000001</v>
      </c>
      <c r="M107">
        <v>2.1</v>
      </c>
      <c r="N107">
        <v>2.2999999999999998</v>
      </c>
      <c r="O107">
        <v>4.3</v>
      </c>
      <c r="P107">
        <v>4.5999999999999996</v>
      </c>
      <c r="Q107">
        <v>18.100000000000001</v>
      </c>
      <c r="R107">
        <v>21.6</v>
      </c>
      <c r="S107">
        <v>8.6999999999999993</v>
      </c>
      <c r="T107">
        <v>12.1</v>
      </c>
      <c r="U107">
        <v>8.5</v>
      </c>
      <c r="V107">
        <v>2.1</v>
      </c>
      <c r="W107">
        <v>1.1000000000000001</v>
      </c>
      <c r="X107">
        <v>45.3</v>
      </c>
      <c r="Y107">
        <v>47</v>
      </c>
      <c r="CT107" t="s">
        <v>110</v>
      </c>
    </row>
    <row r="108" spans="4:98" x14ac:dyDescent="0.25">
      <c r="D108" t="s">
        <v>349</v>
      </c>
      <c r="E108" t="s">
        <v>350</v>
      </c>
      <c r="F108" t="s">
        <v>11</v>
      </c>
      <c r="G108">
        <v>100</v>
      </c>
      <c r="H108">
        <v>7.1</v>
      </c>
      <c r="I108">
        <v>2.2000000000000002</v>
      </c>
      <c r="J108">
        <v>0.5</v>
      </c>
      <c r="K108">
        <v>3.3</v>
      </c>
      <c r="L108">
        <v>2.2000000000000002</v>
      </c>
      <c r="M108">
        <v>5.5</v>
      </c>
      <c r="N108">
        <v>2.2000000000000002</v>
      </c>
      <c r="O108">
        <v>6</v>
      </c>
      <c r="P108">
        <v>4.4000000000000004</v>
      </c>
      <c r="Q108">
        <v>14.8</v>
      </c>
      <c r="R108">
        <v>25.3</v>
      </c>
      <c r="S108">
        <v>9.3000000000000007</v>
      </c>
      <c r="T108">
        <v>8.8000000000000007</v>
      </c>
      <c r="U108">
        <v>7.7</v>
      </c>
      <c r="V108">
        <v>0.5</v>
      </c>
      <c r="W108">
        <v>0</v>
      </c>
      <c r="X108">
        <v>41.8</v>
      </c>
      <c r="Y108">
        <v>45.5</v>
      </c>
      <c r="CT108" t="s">
        <v>111</v>
      </c>
    </row>
    <row r="109" spans="4:98" x14ac:dyDescent="0.25">
      <c r="D109" t="s">
        <v>351</v>
      </c>
      <c r="E109" t="s">
        <v>352</v>
      </c>
      <c r="F109" t="s">
        <v>11</v>
      </c>
      <c r="G109">
        <v>100</v>
      </c>
      <c r="H109">
        <v>6.1</v>
      </c>
      <c r="I109">
        <v>5</v>
      </c>
      <c r="J109">
        <v>1.4</v>
      </c>
      <c r="K109">
        <v>6.1</v>
      </c>
      <c r="L109">
        <v>0.7</v>
      </c>
      <c r="M109">
        <v>0.7</v>
      </c>
      <c r="N109">
        <v>2.9</v>
      </c>
      <c r="O109">
        <v>3.2</v>
      </c>
      <c r="P109">
        <v>3.9</v>
      </c>
      <c r="Q109">
        <v>23.3</v>
      </c>
      <c r="R109">
        <v>22.2</v>
      </c>
      <c r="S109">
        <v>9.6999999999999993</v>
      </c>
      <c r="T109">
        <v>9.6999999999999993</v>
      </c>
      <c r="U109">
        <v>2.9</v>
      </c>
      <c r="V109">
        <v>1.4</v>
      </c>
      <c r="W109">
        <v>0.7</v>
      </c>
      <c r="X109">
        <v>41.1</v>
      </c>
      <c r="Y109">
        <v>43</v>
      </c>
      <c r="CT109" t="s">
        <v>112</v>
      </c>
    </row>
    <row r="110" spans="4:98" x14ac:dyDescent="0.25">
      <c r="D110" t="s">
        <v>353</v>
      </c>
      <c r="E110" t="s">
        <v>354</v>
      </c>
      <c r="F110" t="s">
        <v>11</v>
      </c>
      <c r="G110">
        <v>100</v>
      </c>
      <c r="H110">
        <v>4.7</v>
      </c>
      <c r="I110">
        <v>2.7</v>
      </c>
      <c r="J110">
        <v>1.4</v>
      </c>
      <c r="K110">
        <v>5.7</v>
      </c>
      <c r="L110">
        <v>1.7</v>
      </c>
      <c r="M110">
        <v>2.7</v>
      </c>
      <c r="N110">
        <v>1.8</v>
      </c>
      <c r="O110">
        <v>5.0999999999999996</v>
      </c>
      <c r="P110">
        <v>5.3</v>
      </c>
      <c r="Q110">
        <v>15.8</v>
      </c>
      <c r="R110">
        <v>25.2</v>
      </c>
      <c r="S110">
        <v>9.1999999999999993</v>
      </c>
      <c r="T110">
        <v>8.6999999999999993</v>
      </c>
      <c r="U110">
        <v>7</v>
      </c>
      <c r="V110">
        <v>1.6</v>
      </c>
      <c r="W110">
        <v>1.3</v>
      </c>
      <c r="X110">
        <v>43.5</v>
      </c>
      <c r="Y110">
        <v>46</v>
      </c>
      <c r="CT110" t="s">
        <v>113</v>
      </c>
    </row>
    <row r="111" spans="4:98" x14ac:dyDescent="0.25">
      <c r="D111" t="s">
        <v>353</v>
      </c>
      <c r="E111" t="s">
        <v>355</v>
      </c>
      <c r="F111" t="s">
        <v>74</v>
      </c>
      <c r="G111">
        <v>100</v>
      </c>
      <c r="H111">
        <v>4.5</v>
      </c>
      <c r="I111">
        <v>3.1</v>
      </c>
      <c r="J111">
        <v>2.2000000000000002</v>
      </c>
      <c r="K111">
        <v>5.8</v>
      </c>
      <c r="L111">
        <v>1</v>
      </c>
      <c r="M111">
        <v>2.8</v>
      </c>
      <c r="N111">
        <v>2.4</v>
      </c>
      <c r="O111">
        <v>5.2</v>
      </c>
      <c r="P111">
        <v>5.3</v>
      </c>
      <c r="Q111">
        <v>18.2</v>
      </c>
      <c r="R111">
        <v>24.5</v>
      </c>
      <c r="S111">
        <v>7.5</v>
      </c>
      <c r="T111">
        <v>10.5</v>
      </c>
      <c r="U111">
        <v>5.5</v>
      </c>
      <c r="V111">
        <v>1.1000000000000001</v>
      </c>
      <c r="W111">
        <v>0.6</v>
      </c>
      <c r="X111">
        <v>41.9</v>
      </c>
      <c r="Y111">
        <v>44</v>
      </c>
      <c r="CT111" t="s">
        <v>114</v>
      </c>
    </row>
    <row r="112" spans="4:98" x14ac:dyDescent="0.25">
      <c r="D112" t="s">
        <v>356</v>
      </c>
      <c r="E112" t="s">
        <v>357</v>
      </c>
      <c r="F112" t="s">
        <v>74</v>
      </c>
      <c r="G112">
        <v>100</v>
      </c>
      <c r="H112">
        <v>4.3</v>
      </c>
      <c r="I112">
        <v>2.7</v>
      </c>
      <c r="J112">
        <v>1.7</v>
      </c>
      <c r="K112">
        <v>6</v>
      </c>
      <c r="L112">
        <v>1.8</v>
      </c>
      <c r="M112">
        <v>2.5</v>
      </c>
      <c r="N112">
        <v>1.9</v>
      </c>
      <c r="O112">
        <v>4.5999999999999996</v>
      </c>
      <c r="P112">
        <v>4.2</v>
      </c>
      <c r="Q112">
        <v>15.2</v>
      </c>
      <c r="R112">
        <v>25.3</v>
      </c>
      <c r="S112">
        <v>8.8000000000000007</v>
      </c>
      <c r="T112">
        <v>11.7</v>
      </c>
      <c r="U112">
        <v>6.6</v>
      </c>
      <c r="V112">
        <v>1.4</v>
      </c>
      <c r="W112">
        <v>1</v>
      </c>
      <c r="X112">
        <v>44.2</v>
      </c>
      <c r="Y112">
        <v>48</v>
      </c>
      <c r="CT112" t="s">
        <v>115</v>
      </c>
    </row>
    <row r="113" spans="4:98" x14ac:dyDescent="0.25">
      <c r="D113" t="s">
        <v>158</v>
      </c>
      <c r="E113" t="s">
        <v>358</v>
      </c>
      <c r="F113" t="s">
        <v>11</v>
      </c>
      <c r="G113">
        <v>100</v>
      </c>
      <c r="H113">
        <v>5.8</v>
      </c>
      <c r="I113">
        <v>2.1</v>
      </c>
      <c r="J113">
        <v>3.1</v>
      </c>
      <c r="K113">
        <v>6.3</v>
      </c>
      <c r="L113">
        <v>0.5</v>
      </c>
      <c r="M113">
        <v>4.7</v>
      </c>
      <c r="N113">
        <v>2.6</v>
      </c>
      <c r="O113">
        <v>4.7</v>
      </c>
      <c r="P113">
        <v>2.6</v>
      </c>
      <c r="Q113">
        <v>21.5</v>
      </c>
      <c r="R113">
        <v>22</v>
      </c>
      <c r="S113">
        <v>5.8</v>
      </c>
      <c r="T113">
        <v>11.5</v>
      </c>
      <c r="U113">
        <v>5.2</v>
      </c>
      <c r="V113">
        <v>1</v>
      </c>
      <c r="W113">
        <v>0.5</v>
      </c>
      <c r="X113">
        <v>40.9</v>
      </c>
      <c r="Y113">
        <v>42</v>
      </c>
      <c r="CT113" t="s">
        <v>116</v>
      </c>
    </row>
    <row r="114" spans="4:98" x14ac:dyDescent="0.25">
      <c r="D114" t="s">
        <v>359</v>
      </c>
      <c r="E114" t="s">
        <v>360</v>
      </c>
      <c r="F114" t="s">
        <v>11</v>
      </c>
      <c r="G114">
        <v>100</v>
      </c>
      <c r="H114">
        <v>5.7</v>
      </c>
      <c r="I114">
        <v>2.4</v>
      </c>
      <c r="J114">
        <v>0.9</v>
      </c>
      <c r="K114">
        <v>5</v>
      </c>
      <c r="L114">
        <v>1.7</v>
      </c>
      <c r="M114">
        <v>3.8</v>
      </c>
      <c r="N114">
        <v>1.9</v>
      </c>
      <c r="O114">
        <v>2.4</v>
      </c>
      <c r="P114">
        <v>2.1</v>
      </c>
      <c r="Q114">
        <v>15.9</v>
      </c>
      <c r="R114">
        <v>31</v>
      </c>
      <c r="S114">
        <v>8.8000000000000007</v>
      </c>
      <c r="T114">
        <v>10.9</v>
      </c>
      <c r="U114">
        <v>6.4</v>
      </c>
      <c r="V114">
        <v>0.9</v>
      </c>
      <c r="W114">
        <v>0.2</v>
      </c>
      <c r="X114">
        <v>44.5</v>
      </c>
      <c r="Y114">
        <v>48</v>
      </c>
      <c r="CT114" t="s">
        <v>117</v>
      </c>
    </row>
    <row r="115" spans="4:98" x14ac:dyDescent="0.25">
      <c r="D115" t="s">
        <v>361</v>
      </c>
      <c r="E115" t="s">
        <v>362</v>
      </c>
      <c r="F115" t="s">
        <v>11</v>
      </c>
      <c r="G115">
        <v>100</v>
      </c>
      <c r="H115">
        <v>3.6</v>
      </c>
      <c r="I115">
        <v>2.4</v>
      </c>
      <c r="J115">
        <v>1.7</v>
      </c>
      <c r="K115">
        <v>5.6</v>
      </c>
      <c r="L115">
        <v>1.2</v>
      </c>
      <c r="M115">
        <v>2</v>
      </c>
      <c r="N115">
        <v>1.8</v>
      </c>
      <c r="O115">
        <v>4.3</v>
      </c>
      <c r="P115">
        <v>2.9</v>
      </c>
      <c r="Q115">
        <v>13.4</v>
      </c>
      <c r="R115">
        <v>25.3</v>
      </c>
      <c r="S115">
        <v>7.7</v>
      </c>
      <c r="T115">
        <v>14.7</v>
      </c>
      <c r="U115">
        <v>10.6</v>
      </c>
      <c r="V115">
        <v>2</v>
      </c>
      <c r="W115">
        <v>0.8</v>
      </c>
      <c r="X115">
        <v>47.5</v>
      </c>
      <c r="Y115">
        <v>50</v>
      </c>
      <c r="CT115" t="s">
        <v>118</v>
      </c>
    </row>
    <row r="116" spans="4:98" x14ac:dyDescent="0.25">
      <c r="D116" t="s">
        <v>363</v>
      </c>
      <c r="E116" t="s">
        <v>364</v>
      </c>
      <c r="F116" t="s">
        <v>11</v>
      </c>
      <c r="G116">
        <v>100</v>
      </c>
      <c r="H116">
        <v>5</v>
      </c>
      <c r="I116">
        <v>2.2000000000000002</v>
      </c>
      <c r="J116">
        <v>0.8</v>
      </c>
      <c r="K116">
        <v>5.2</v>
      </c>
      <c r="L116">
        <v>0.3</v>
      </c>
      <c r="M116">
        <v>0.8</v>
      </c>
      <c r="N116">
        <v>2.8</v>
      </c>
      <c r="O116">
        <v>3</v>
      </c>
      <c r="P116">
        <v>4.7</v>
      </c>
      <c r="Q116">
        <v>16.3</v>
      </c>
      <c r="R116">
        <v>35</v>
      </c>
      <c r="S116">
        <v>6.9</v>
      </c>
      <c r="T116">
        <v>7.7</v>
      </c>
      <c r="U116">
        <v>7.2</v>
      </c>
      <c r="V116">
        <v>1.1000000000000001</v>
      </c>
      <c r="W116">
        <v>1.1000000000000001</v>
      </c>
      <c r="X116">
        <v>45.3</v>
      </c>
      <c r="Y116">
        <v>49</v>
      </c>
      <c r="CT116" t="s">
        <v>119</v>
      </c>
    </row>
    <row r="117" spans="4:98" x14ac:dyDescent="0.25">
      <c r="D117" t="s">
        <v>365</v>
      </c>
      <c r="E117" t="s">
        <v>366</v>
      </c>
      <c r="F117" t="s">
        <v>11</v>
      </c>
      <c r="G117">
        <v>100</v>
      </c>
      <c r="H117">
        <v>4.5999999999999996</v>
      </c>
      <c r="I117">
        <v>2.1</v>
      </c>
      <c r="J117">
        <v>2.1</v>
      </c>
      <c r="K117">
        <v>6.3</v>
      </c>
      <c r="L117">
        <v>0.4</v>
      </c>
      <c r="M117">
        <v>2.5</v>
      </c>
      <c r="N117">
        <v>2.1</v>
      </c>
      <c r="O117">
        <v>2.9</v>
      </c>
      <c r="P117">
        <v>1.7</v>
      </c>
      <c r="Q117">
        <v>15.5</v>
      </c>
      <c r="R117">
        <v>31.8</v>
      </c>
      <c r="S117">
        <v>7.9</v>
      </c>
      <c r="T117">
        <v>14.2</v>
      </c>
      <c r="U117">
        <v>5</v>
      </c>
      <c r="V117">
        <v>0.8</v>
      </c>
      <c r="W117">
        <v>0</v>
      </c>
      <c r="X117">
        <v>44.9</v>
      </c>
      <c r="Y117">
        <v>49</v>
      </c>
      <c r="CT117" t="s">
        <v>120</v>
      </c>
    </row>
    <row r="118" spans="4:98" x14ac:dyDescent="0.25">
      <c r="D118" t="s">
        <v>367</v>
      </c>
      <c r="E118" t="s">
        <v>368</v>
      </c>
      <c r="F118" t="s">
        <v>11</v>
      </c>
      <c r="G118">
        <v>100</v>
      </c>
      <c r="H118">
        <v>3.9</v>
      </c>
      <c r="I118">
        <v>2.5</v>
      </c>
      <c r="J118">
        <v>2.1</v>
      </c>
      <c r="K118">
        <v>7.3</v>
      </c>
      <c r="L118">
        <v>1.8</v>
      </c>
      <c r="M118">
        <v>2</v>
      </c>
      <c r="N118">
        <v>1.8</v>
      </c>
      <c r="O118">
        <v>4.0999999999999996</v>
      </c>
      <c r="P118">
        <v>4.3</v>
      </c>
      <c r="Q118">
        <v>16.8</v>
      </c>
      <c r="R118">
        <v>25.5</v>
      </c>
      <c r="S118">
        <v>7.9</v>
      </c>
      <c r="T118">
        <v>13.1</v>
      </c>
      <c r="U118">
        <v>5.0999999999999996</v>
      </c>
      <c r="V118">
        <v>1</v>
      </c>
      <c r="W118">
        <v>0.7</v>
      </c>
      <c r="X118">
        <v>43.5</v>
      </c>
      <c r="Y118">
        <v>46</v>
      </c>
      <c r="CT118" t="s">
        <v>121</v>
      </c>
    </row>
    <row r="119" spans="4:98" x14ac:dyDescent="0.25">
      <c r="D119" t="s">
        <v>369</v>
      </c>
      <c r="E119" t="s">
        <v>370</v>
      </c>
      <c r="F119" t="s">
        <v>11</v>
      </c>
      <c r="G119">
        <v>100</v>
      </c>
      <c r="H119">
        <v>0.7</v>
      </c>
      <c r="I119">
        <v>2.1</v>
      </c>
      <c r="J119">
        <v>0.7</v>
      </c>
      <c r="K119">
        <v>10.4</v>
      </c>
      <c r="L119">
        <v>1.4</v>
      </c>
      <c r="M119">
        <v>4.2</v>
      </c>
      <c r="N119">
        <v>1.4</v>
      </c>
      <c r="O119">
        <v>2.1</v>
      </c>
      <c r="P119">
        <v>0.7</v>
      </c>
      <c r="Q119">
        <v>17.399999999999999</v>
      </c>
      <c r="R119">
        <v>23.6</v>
      </c>
      <c r="S119">
        <v>10.4</v>
      </c>
      <c r="T119">
        <v>18.8</v>
      </c>
      <c r="U119">
        <v>6.2</v>
      </c>
      <c r="V119">
        <v>0</v>
      </c>
      <c r="W119">
        <v>0</v>
      </c>
      <c r="X119">
        <v>46.7</v>
      </c>
      <c r="Y119">
        <v>52.5</v>
      </c>
      <c r="CT119" t="s">
        <v>122</v>
      </c>
    </row>
    <row r="120" spans="4:98" x14ac:dyDescent="0.25">
      <c r="D120" t="s">
        <v>371</v>
      </c>
      <c r="E120" t="s">
        <v>372</v>
      </c>
      <c r="F120" t="s">
        <v>11</v>
      </c>
      <c r="G120">
        <v>100</v>
      </c>
      <c r="H120">
        <v>3.7</v>
      </c>
      <c r="I120">
        <v>2.8</v>
      </c>
      <c r="J120">
        <v>4.0999999999999996</v>
      </c>
      <c r="K120">
        <v>8.5</v>
      </c>
      <c r="L120">
        <v>0.7</v>
      </c>
      <c r="M120">
        <v>2.7</v>
      </c>
      <c r="N120">
        <v>2</v>
      </c>
      <c r="O120">
        <v>3.2</v>
      </c>
      <c r="P120">
        <v>3</v>
      </c>
      <c r="Q120">
        <v>15.2</v>
      </c>
      <c r="R120">
        <v>24.5</v>
      </c>
      <c r="S120">
        <v>8.5</v>
      </c>
      <c r="T120">
        <v>10.7</v>
      </c>
      <c r="U120">
        <v>7.1</v>
      </c>
      <c r="V120">
        <v>2.2000000000000002</v>
      </c>
      <c r="W120">
        <v>1.1000000000000001</v>
      </c>
      <c r="X120">
        <v>43.8</v>
      </c>
      <c r="Y120">
        <v>46</v>
      </c>
      <c r="CT120" t="s">
        <v>123</v>
      </c>
    </row>
    <row r="121" spans="4:98" x14ac:dyDescent="0.25">
      <c r="D121" t="s">
        <v>373</v>
      </c>
      <c r="E121" t="s">
        <v>374</v>
      </c>
      <c r="F121" t="s">
        <v>11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18</v>
      </c>
      <c r="N121" t="s">
        <v>18</v>
      </c>
      <c r="O121" t="s">
        <v>18</v>
      </c>
      <c r="P121" t="s">
        <v>18</v>
      </c>
      <c r="Q121" t="s">
        <v>18</v>
      </c>
      <c r="R121" t="s">
        <v>18</v>
      </c>
      <c r="S121" t="s">
        <v>18</v>
      </c>
      <c r="T121" t="s">
        <v>18</v>
      </c>
      <c r="U121" t="s">
        <v>18</v>
      </c>
      <c r="V121" t="s">
        <v>18</v>
      </c>
      <c r="W121" t="s">
        <v>18</v>
      </c>
      <c r="X121" t="s">
        <v>18</v>
      </c>
      <c r="Y121" t="s">
        <v>18</v>
      </c>
      <c r="CT121" t="s">
        <v>124</v>
      </c>
    </row>
    <row r="122" spans="4:98" x14ac:dyDescent="0.25">
      <c r="D122" t="s">
        <v>375</v>
      </c>
      <c r="E122" t="s">
        <v>376</v>
      </c>
      <c r="F122" t="s">
        <v>11</v>
      </c>
      <c r="G122">
        <v>100</v>
      </c>
      <c r="H122">
        <v>4.5</v>
      </c>
      <c r="I122">
        <v>3.1</v>
      </c>
      <c r="J122">
        <v>2.4</v>
      </c>
      <c r="K122">
        <v>5.4</v>
      </c>
      <c r="L122">
        <v>1.3</v>
      </c>
      <c r="M122">
        <v>2.6</v>
      </c>
      <c r="N122">
        <v>2.4</v>
      </c>
      <c r="O122">
        <v>5.4</v>
      </c>
      <c r="P122">
        <v>4.4000000000000004</v>
      </c>
      <c r="Q122">
        <v>16</v>
      </c>
      <c r="R122">
        <v>22.5</v>
      </c>
      <c r="S122">
        <v>7.3</v>
      </c>
      <c r="T122">
        <v>10.8</v>
      </c>
      <c r="U122">
        <v>7.8</v>
      </c>
      <c r="V122">
        <v>2.5</v>
      </c>
      <c r="W122">
        <v>1.6</v>
      </c>
      <c r="X122">
        <v>44.2</v>
      </c>
      <c r="Y122">
        <v>46</v>
      </c>
      <c r="CT122" t="s">
        <v>125</v>
      </c>
    </row>
    <row r="123" spans="4:98" x14ac:dyDescent="0.25">
      <c r="D123" t="s">
        <v>377</v>
      </c>
      <c r="E123" t="s">
        <v>378</v>
      </c>
      <c r="F123" t="s">
        <v>74</v>
      </c>
      <c r="G123">
        <v>100</v>
      </c>
      <c r="H123">
        <v>5.2</v>
      </c>
      <c r="I123">
        <v>3.1</v>
      </c>
      <c r="J123">
        <v>2</v>
      </c>
      <c r="K123">
        <v>4.7</v>
      </c>
      <c r="L123">
        <v>1.2</v>
      </c>
      <c r="M123">
        <v>2</v>
      </c>
      <c r="N123">
        <v>2</v>
      </c>
      <c r="O123">
        <v>5.8</v>
      </c>
      <c r="P123">
        <v>5.9</v>
      </c>
      <c r="Q123">
        <v>17.2</v>
      </c>
      <c r="R123">
        <v>21.6</v>
      </c>
      <c r="S123">
        <v>6.7</v>
      </c>
      <c r="T123">
        <v>11.7</v>
      </c>
      <c r="U123">
        <v>7.5</v>
      </c>
      <c r="V123">
        <v>2</v>
      </c>
      <c r="W123">
        <v>1.3</v>
      </c>
      <c r="X123">
        <v>43.6</v>
      </c>
      <c r="Y123">
        <v>45</v>
      </c>
      <c r="CT123" t="s">
        <v>126</v>
      </c>
    </row>
    <row r="124" spans="4:98" x14ac:dyDescent="0.25">
      <c r="D124" t="s">
        <v>379</v>
      </c>
      <c r="E124" t="s">
        <v>380</v>
      </c>
      <c r="F124" t="s">
        <v>74</v>
      </c>
      <c r="G124">
        <v>100</v>
      </c>
      <c r="H124">
        <v>4.2</v>
      </c>
      <c r="I124">
        <v>3.1</v>
      </c>
      <c r="J124">
        <v>2.5</v>
      </c>
      <c r="K124">
        <v>4.5999999999999996</v>
      </c>
      <c r="L124">
        <v>1.1000000000000001</v>
      </c>
      <c r="M124">
        <v>2.2999999999999998</v>
      </c>
      <c r="N124">
        <v>2.4</v>
      </c>
      <c r="O124">
        <v>5.7</v>
      </c>
      <c r="P124">
        <v>4.9000000000000004</v>
      </c>
      <c r="Q124">
        <v>15.6</v>
      </c>
      <c r="R124">
        <v>19.899999999999999</v>
      </c>
      <c r="S124">
        <v>7.6</v>
      </c>
      <c r="T124">
        <v>10.8</v>
      </c>
      <c r="U124">
        <v>9.6</v>
      </c>
      <c r="V124">
        <v>3.3</v>
      </c>
      <c r="W124">
        <v>2.4</v>
      </c>
      <c r="X124">
        <v>45.7</v>
      </c>
      <c r="Y124">
        <v>47</v>
      </c>
      <c r="CT124" t="s">
        <v>127</v>
      </c>
    </row>
    <row r="125" spans="4:98" x14ac:dyDescent="0.25">
      <c r="D125" t="s">
        <v>381</v>
      </c>
      <c r="E125" t="s">
        <v>382</v>
      </c>
      <c r="F125" t="s">
        <v>74</v>
      </c>
      <c r="G125">
        <v>100</v>
      </c>
      <c r="H125">
        <v>4.5</v>
      </c>
      <c r="I125">
        <v>3.4</v>
      </c>
      <c r="J125">
        <v>2.7</v>
      </c>
      <c r="K125">
        <v>6.3</v>
      </c>
      <c r="L125">
        <v>1.6</v>
      </c>
      <c r="M125">
        <v>3.1</v>
      </c>
      <c r="N125">
        <v>2.5</v>
      </c>
      <c r="O125">
        <v>4.5</v>
      </c>
      <c r="P125">
        <v>2.5</v>
      </c>
      <c r="Q125">
        <v>14.9</v>
      </c>
      <c r="R125">
        <v>26</v>
      </c>
      <c r="S125">
        <v>7.7</v>
      </c>
      <c r="T125">
        <v>10.7</v>
      </c>
      <c r="U125">
        <v>6.7</v>
      </c>
      <c r="V125">
        <v>1.9</v>
      </c>
      <c r="W125">
        <v>1.1000000000000001</v>
      </c>
      <c r="X125">
        <v>43.5</v>
      </c>
      <c r="Y125">
        <v>47</v>
      </c>
    </row>
    <row r="126" spans="4:98" x14ac:dyDescent="0.25">
      <c r="D126" t="s">
        <v>383</v>
      </c>
      <c r="E126" t="s">
        <v>384</v>
      </c>
      <c r="F126" t="s">
        <v>11</v>
      </c>
      <c r="G126">
        <v>100</v>
      </c>
      <c r="H126">
        <v>3</v>
      </c>
      <c r="I126">
        <v>2.9</v>
      </c>
      <c r="J126">
        <v>2.9</v>
      </c>
      <c r="K126">
        <v>6</v>
      </c>
      <c r="L126">
        <v>1.3</v>
      </c>
      <c r="M126">
        <v>3.4</v>
      </c>
      <c r="N126">
        <v>1.3</v>
      </c>
      <c r="O126">
        <v>4.9000000000000004</v>
      </c>
      <c r="P126">
        <v>3.2</v>
      </c>
      <c r="Q126">
        <v>12.9</v>
      </c>
      <c r="R126">
        <v>28</v>
      </c>
      <c r="S126">
        <v>11</v>
      </c>
      <c r="T126">
        <v>10.5</v>
      </c>
      <c r="U126">
        <v>5.6</v>
      </c>
      <c r="V126">
        <v>1.6</v>
      </c>
      <c r="W126">
        <v>1.6</v>
      </c>
      <c r="X126">
        <v>44.7</v>
      </c>
      <c r="Y126">
        <v>48</v>
      </c>
    </row>
    <row r="127" spans="4:98" x14ac:dyDescent="0.25">
      <c r="D127" t="s">
        <v>385</v>
      </c>
      <c r="E127" t="s">
        <v>386</v>
      </c>
      <c r="F127" t="s">
        <v>74</v>
      </c>
      <c r="G127">
        <v>100</v>
      </c>
      <c r="H127">
        <v>7.4</v>
      </c>
      <c r="I127">
        <v>3.7</v>
      </c>
      <c r="J127">
        <v>2.4</v>
      </c>
      <c r="K127">
        <v>6.1</v>
      </c>
      <c r="L127">
        <v>1.7</v>
      </c>
      <c r="M127">
        <v>2.4</v>
      </c>
      <c r="N127">
        <v>2.9</v>
      </c>
      <c r="O127">
        <v>8.1</v>
      </c>
      <c r="P127">
        <v>8.1</v>
      </c>
      <c r="Q127">
        <v>20.6</v>
      </c>
      <c r="R127">
        <v>17.2</v>
      </c>
      <c r="S127">
        <v>5.2</v>
      </c>
      <c r="T127">
        <v>7.8</v>
      </c>
      <c r="U127">
        <v>4.5</v>
      </c>
      <c r="V127">
        <v>1.1000000000000001</v>
      </c>
      <c r="W127">
        <v>0.8</v>
      </c>
      <c r="X127">
        <v>36.799999999999997</v>
      </c>
      <c r="Y127">
        <v>35</v>
      </c>
    </row>
    <row r="128" spans="4:98" x14ac:dyDescent="0.25">
      <c r="D128" t="s">
        <v>387</v>
      </c>
      <c r="E128" t="s">
        <v>388</v>
      </c>
      <c r="F128" t="s">
        <v>11</v>
      </c>
      <c r="G128">
        <v>100</v>
      </c>
      <c r="H128">
        <v>1</v>
      </c>
      <c r="I128">
        <v>4</v>
      </c>
      <c r="J128">
        <v>3</v>
      </c>
      <c r="K128">
        <v>6.9</v>
      </c>
      <c r="L128">
        <v>0</v>
      </c>
      <c r="M128">
        <v>5</v>
      </c>
      <c r="N128">
        <v>3</v>
      </c>
      <c r="O128">
        <v>1</v>
      </c>
      <c r="P128">
        <v>4</v>
      </c>
      <c r="Q128">
        <v>14.9</v>
      </c>
      <c r="R128">
        <v>30.7</v>
      </c>
      <c r="S128">
        <v>9.9</v>
      </c>
      <c r="T128">
        <v>8.9</v>
      </c>
      <c r="U128">
        <v>6.9</v>
      </c>
      <c r="V128">
        <v>1</v>
      </c>
      <c r="W128">
        <v>0</v>
      </c>
      <c r="X128">
        <v>44.3</v>
      </c>
      <c r="Y128">
        <v>48</v>
      </c>
    </row>
    <row r="129" spans="4:25" x14ac:dyDescent="0.25">
      <c r="D129" t="s">
        <v>389</v>
      </c>
      <c r="E129" t="s">
        <v>390</v>
      </c>
      <c r="F129" t="s">
        <v>11</v>
      </c>
      <c r="G129">
        <v>100</v>
      </c>
      <c r="H129">
        <v>2.8</v>
      </c>
      <c r="I129">
        <v>2.2000000000000002</v>
      </c>
      <c r="J129">
        <v>1.1000000000000001</v>
      </c>
      <c r="K129">
        <v>4.4000000000000004</v>
      </c>
      <c r="L129">
        <v>0.6</v>
      </c>
      <c r="M129">
        <v>1.7</v>
      </c>
      <c r="N129">
        <v>1.1000000000000001</v>
      </c>
      <c r="O129">
        <v>1.7</v>
      </c>
      <c r="P129">
        <v>6.7</v>
      </c>
      <c r="Q129">
        <v>18.3</v>
      </c>
      <c r="R129">
        <v>15</v>
      </c>
      <c r="S129">
        <v>12.8</v>
      </c>
      <c r="T129">
        <v>22.2</v>
      </c>
      <c r="U129">
        <v>7.8</v>
      </c>
      <c r="V129">
        <v>0.6</v>
      </c>
      <c r="W129">
        <v>1.1000000000000001</v>
      </c>
      <c r="X129">
        <v>49.4</v>
      </c>
      <c r="Y129">
        <v>55</v>
      </c>
    </row>
    <row r="130" spans="4:25" x14ac:dyDescent="0.25">
      <c r="D130" t="s">
        <v>391</v>
      </c>
      <c r="E130" t="s">
        <v>392</v>
      </c>
      <c r="F130" t="s">
        <v>74</v>
      </c>
      <c r="G130">
        <v>100</v>
      </c>
      <c r="H130">
        <v>4.2</v>
      </c>
      <c r="I130">
        <v>2.7</v>
      </c>
      <c r="J130">
        <v>1.8</v>
      </c>
      <c r="K130">
        <v>4.8</v>
      </c>
      <c r="L130">
        <v>1.1000000000000001</v>
      </c>
      <c r="M130">
        <v>1.8</v>
      </c>
      <c r="N130">
        <v>1.9</v>
      </c>
      <c r="O130">
        <v>4.8</v>
      </c>
      <c r="P130">
        <v>5.3</v>
      </c>
      <c r="Q130">
        <v>17.2</v>
      </c>
      <c r="R130">
        <v>23</v>
      </c>
      <c r="S130">
        <v>7.8</v>
      </c>
      <c r="T130">
        <v>13.6</v>
      </c>
      <c r="U130">
        <v>7.4</v>
      </c>
      <c r="V130">
        <v>1.8</v>
      </c>
      <c r="W130">
        <v>0.7</v>
      </c>
      <c r="X130">
        <v>45</v>
      </c>
      <c r="Y130">
        <v>47</v>
      </c>
    </row>
    <row r="131" spans="4:25" x14ac:dyDescent="0.25">
      <c r="D131" t="s">
        <v>393</v>
      </c>
      <c r="E131" t="s">
        <v>394</v>
      </c>
      <c r="F131" t="s">
        <v>11</v>
      </c>
      <c r="G131">
        <v>100</v>
      </c>
      <c r="H131">
        <v>2.2000000000000002</v>
      </c>
      <c r="I131">
        <v>2</v>
      </c>
      <c r="J131">
        <v>1.7</v>
      </c>
      <c r="K131">
        <v>5.5</v>
      </c>
      <c r="L131">
        <v>2</v>
      </c>
      <c r="M131">
        <v>3.5</v>
      </c>
      <c r="N131">
        <v>2.5</v>
      </c>
      <c r="O131">
        <v>1.7</v>
      </c>
      <c r="P131">
        <v>2</v>
      </c>
      <c r="Q131">
        <v>12.9</v>
      </c>
      <c r="R131">
        <v>24.1</v>
      </c>
      <c r="S131">
        <v>12.7</v>
      </c>
      <c r="T131">
        <v>18.899999999999999</v>
      </c>
      <c r="U131">
        <v>6.2</v>
      </c>
      <c r="V131">
        <v>1.5</v>
      </c>
      <c r="W131">
        <v>0.7</v>
      </c>
      <c r="X131">
        <v>48.5</v>
      </c>
      <c r="Y131">
        <v>54</v>
      </c>
    </row>
    <row r="132" spans="4:25" x14ac:dyDescent="0.25">
      <c r="D132" t="s">
        <v>395</v>
      </c>
      <c r="E132" t="s">
        <v>396</v>
      </c>
      <c r="F132" t="s">
        <v>11</v>
      </c>
      <c r="G132">
        <v>100</v>
      </c>
      <c r="H132">
        <v>4.7</v>
      </c>
      <c r="I132">
        <v>2.5</v>
      </c>
      <c r="J132">
        <v>2.5</v>
      </c>
      <c r="K132">
        <v>4.9000000000000004</v>
      </c>
      <c r="L132">
        <v>2</v>
      </c>
      <c r="M132">
        <v>2.2000000000000002</v>
      </c>
      <c r="N132">
        <v>1.5</v>
      </c>
      <c r="O132">
        <v>4.4000000000000004</v>
      </c>
      <c r="P132">
        <v>4.2</v>
      </c>
      <c r="Q132">
        <v>20.2</v>
      </c>
      <c r="R132">
        <v>27.4</v>
      </c>
      <c r="S132">
        <v>9.1</v>
      </c>
      <c r="T132">
        <v>7.2</v>
      </c>
      <c r="U132">
        <v>5.9</v>
      </c>
      <c r="V132">
        <v>1.2</v>
      </c>
      <c r="W132">
        <v>0</v>
      </c>
      <c r="X132">
        <v>42.5</v>
      </c>
      <c r="Y132">
        <v>45</v>
      </c>
    </row>
    <row r="133" spans="4:25" x14ac:dyDescent="0.25">
      <c r="D133" t="s">
        <v>397</v>
      </c>
      <c r="E133" t="s">
        <v>398</v>
      </c>
      <c r="F133" t="s">
        <v>11</v>
      </c>
      <c r="G133">
        <v>100</v>
      </c>
      <c r="H133">
        <v>6.6</v>
      </c>
      <c r="I133">
        <v>3.1</v>
      </c>
      <c r="J133">
        <v>1.9</v>
      </c>
      <c r="K133">
        <v>6.4</v>
      </c>
      <c r="L133">
        <v>1.1000000000000001</v>
      </c>
      <c r="M133">
        <v>2.2999999999999998</v>
      </c>
      <c r="N133">
        <v>1.9</v>
      </c>
      <c r="O133">
        <v>1.9</v>
      </c>
      <c r="P133">
        <v>2.4</v>
      </c>
      <c r="Q133">
        <v>14.5</v>
      </c>
      <c r="R133">
        <v>24.9</v>
      </c>
      <c r="S133">
        <v>9.3000000000000007</v>
      </c>
      <c r="T133">
        <v>11.6</v>
      </c>
      <c r="U133">
        <v>9.3000000000000007</v>
      </c>
      <c r="V133">
        <v>1.9</v>
      </c>
      <c r="W133">
        <v>0.8</v>
      </c>
      <c r="X133">
        <v>45.2</v>
      </c>
      <c r="Y133">
        <v>49</v>
      </c>
    </row>
    <row r="134" spans="4:25" x14ac:dyDescent="0.25">
      <c r="D134" t="s">
        <v>397</v>
      </c>
      <c r="E134" t="s">
        <v>399</v>
      </c>
      <c r="F134" t="s">
        <v>74</v>
      </c>
      <c r="G134">
        <v>100</v>
      </c>
      <c r="H134">
        <v>4.4000000000000004</v>
      </c>
      <c r="I134">
        <v>2.8</v>
      </c>
      <c r="J134">
        <v>2.1</v>
      </c>
      <c r="K134">
        <v>5.3</v>
      </c>
      <c r="L134">
        <v>1.2</v>
      </c>
      <c r="M134">
        <v>2.1</v>
      </c>
      <c r="N134">
        <v>2.1</v>
      </c>
      <c r="O134">
        <v>3.9</v>
      </c>
      <c r="P134">
        <v>3.2</v>
      </c>
      <c r="Q134">
        <v>16.2</v>
      </c>
      <c r="R134">
        <v>27.8</v>
      </c>
      <c r="S134">
        <v>8.6</v>
      </c>
      <c r="T134">
        <v>12</v>
      </c>
      <c r="U134">
        <v>6.5</v>
      </c>
      <c r="V134">
        <v>1.4</v>
      </c>
      <c r="W134">
        <v>0.6</v>
      </c>
      <c r="X134">
        <v>44.7</v>
      </c>
      <c r="Y134">
        <v>48</v>
      </c>
    </row>
    <row r="135" spans="4:25" x14ac:dyDescent="0.25">
      <c r="D135" t="s">
        <v>400</v>
      </c>
      <c r="E135" t="s">
        <v>401</v>
      </c>
      <c r="F135" t="s">
        <v>11</v>
      </c>
      <c r="G135">
        <v>100</v>
      </c>
      <c r="H135">
        <v>3.4</v>
      </c>
      <c r="I135">
        <v>1.7</v>
      </c>
      <c r="J135">
        <v>0.9</v>
      </c>
      <c r="K135">
        <v>6</v>
      </c>
      <c r="L135">
        <v>0</v>
      </c>
      <c r="M135">
        <v>1.7</v>
      </c>
      <c r="N135">
        <v>2.6</v>
      </c>
      <c r="O135">
        <v>4.7</v>
      </c>
      <c r="P135">
        <v>5.5</v>
      </c>
      <c r="Q135">
        <v>14</v>
      </c>
      <c r="R135">
        <v>31.5</v>
      </c>
      <c r="S135">
        <v>10.199999999999999</v>
      </c>
      <c r="T135">
        <v>11.9</v>
      </c>
      <c r="U135">
        <v>5.0999999999999996</v>
      </c>
      <c r="V135">
        <v>0.9</v>
      </c>
      <c r="W135">
        <v>0</v>
      </c>
      <c r="X135">
        <v>45.2</v>
      </c>
      <c r="Y135">
        <v>49</v>
      </c>
    </row>
    <row r="136" spans="4:25" x14ac:dyDescent="0.25">
      <c r="D136" t="s">
        <v>402</v>
      </c>
      <c r="E136" t="s">
        <v>403</v>
      </c>
      <c r="F136" t="s">
        <v>11</v>
      </c>
      <c r="G136">
        <v>100</v>
      </c>
      <c r="H136">
        <v>2.5</v>
      </c>
      <c r="I136">
        <v>0</v>
      </c>
      <c r="J136">
        <v>0.8</v>
      </c>
      <c r="K136">
        <v>1.7</v>
      </c>
      <c r="L136">
        <v>1.7</v>
      </c>
      <c r="M136">
        <v>1.7</v>
      </c>
      <c r="N136">
        <v>2.5</v>
      </c>
      <c r="O136">
        <v>2.5</v>
      </c>
      <c r="P136">
        <v>7.6</v>
      </c>
      <c r="Q136">
        <v>17.600000000000001</v>
      </c>
      <c r="R136">
        <v>26.1</v>
      </c>
      <c r="S136">
        <v>10.9</v>
      </c>
      <c r="T136">
        <v>11.8</v>
      </c>
      <c r="U136">
        <v>10.1</v>
      </c>
      <c r="V136">
        <v>2.5</v>
      </c>
      <c r="W136">
        <v>0</v>
      </c>
      <c r="X136">
        <v>49.2</v>
      </c>
      <c r="Y136">
        <v>54</v>
      </c>
    </row>
    <row r="137" spans="4:25" x14ac:dyDescent="0.25">
      <c r="D137" t="s">
        <v>404</v>
      </c>
      <c r="E137" t="s">
        <v>405</v>
      </c>
      <c r="F137" t="s">
        <v>74</v>
      </c>
      <c r="G137">
        <v>100</v>
      </c>
      <c r="H137">
        <v>6.7</v>
      </c>
      <c r="I137">
        <v>4</v>
      </c>
      <c r="J137">
        <v>2.4</v>
      </c>
      <c r="K137">
        <v>7</v>
      </c>
      <c r="L137">
        <v>1.4</v>
      </c>
      <c r="M137">
        <v>2.4</v>
      </c>
      <c r="N137">
        <v>2.5</v>
      </c>
      <c r="O137">
        <v>6.1</v>
      </c>
      <c r="P137">
        <v>6.5</v>
      </c>
      <c r="Q137">
        <v>19.3</v>
      </c>
      <c r="R137">
        <v>18.399999999999999</v>
      </c>
      <c r="S137">
        <v>6.9</v>
      </c>
      <c r="T137">
        <v>9.4</v>
      </c>
      <c r="U137">
        <v>5.4</v>
      </c>
      <c r="V137">
        <v>1.1000000000000001</v>
      </c>
      <c r="W137">
        <v>0.2</v>
      </c>
      <c r="X137">
        <v>38.5</v>
      </c>
      <c r="Y137">
        <v>38</v>
      </c>
    </row>
    <row r="138" spans="4:25" x14ac:dyDescent="0.25">
      <c r="D138" t="s">
        <v>406</v>
      </c>
      <c r="E138" t="s">
        <v>407</v>
      </c>
      <c r="F138" t="s">
        <v>11</v>
      </c>
      <c r="G138">
        <v>100</v>
      </c>
      <c r="H138">
        <v>3.7</v>
      </c>
      <c r="I138">
        <v>2.2999999999999998</v>
      </c>
      <c r="J138">
        <v>1.8</v>
      </c>
      <c r="K138">
        <v>2.8</v>
      </c>
      <c r="L138">
        <v>1.4</v>
      </c>
      <c r="M138">
        <v>1.4</v>
      </c>
      <c r="N138">
        <v>0.9</v>
      </c>
      <c r="O138">
        <v>6.4</v>
      </c>
      <c r="P138">
        <v>5</v>
      </c>
      <c r="Q138">
        <v>13.8</v>
      </c>
      <c r="R138">
        <v>28.4</v>
      </c>
      <c r="S138">
        <v>12.4</v>
      </c>
      <c r="T138">
        <v>9.1999999999999993</v>
      </c>
      <c r="U138">
        <v>7.3</v>
      </c>
      <c r="V138">
        <v>2.2999999999999998</v>
      </c>
      <c r="W138">
        <v>0.9</v>
      </c>
      <c r="X138">
        <v>47</v>
      </c>
      <c r="Y138">
        <v>51</v>
      </c>
    </row>
    <row r="139" spans="4:25" x14ac:dyDescent="0.25">
      <c r="D139" t="s">
        <v>408</v>
      </c>
      <c r="E139" t="s">
        <v>409</v>
      </c>
      <c r="F139" t="s">
        <v>11</v>
      </c>
      <c r="G139" t="s">
        <v>18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  <c r="M139" t="s">
        <v>18</v>
      </c>
      <c r="N139" t="s">
        <v>18</v>
      </c>
      <c r="O139" t="s">
        <v>18</v>
      </c>
      <c r="P139" t="s">
        <v>18</v>
      </c>
      <c r="Q139" t="s">
        <v>18</v>
      </c>
      <c r="R139" t="s">
        <v>18</v>
      </c>
      <c r="S139" t="s">
        <v>18</v>
      </c>
      <c r="T139" t="s">
        <v>18</v>
      </c>
      <c r="U139" t="s">
        <v>18</v>
      </c>
      <c r="V139" t="s">
        <v>18</v>
      </c>
      <c r="W139" t="s">
        <v>18</v>
      </c>
      <c r="X139" t="s">
        <v>18</v>
      </c>
      <c r="Y139" t="s">
        <v>18</v>
      </c>
    </row>
    <row r="140" spans="4:25" x14ac:dyDescent="0.25">
      <c r="D140" t="s">
        <v>410</v>
      </c>
      <c r="E140" t="s">
        <v>411</v>
      </c>
      <c r="F140" t="s">
        <v>11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 t="s">
        <v>18</v>
      </c>
      <c r="M140" t="s">
        <v>18</v>
      </c>
      <c r="N140" t="s">
        <v>18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18</v>
      </c>
      <c r="U140" t="s">
        <v>18</v>
      </c>
      <c r="V140" t="s">
        <v>18</v>
      </c>
      <c r="W140" t="s">
        <v>18</v>
      </c>
      <c r="X140" t="s">
        <v>18</v>
      </c>
      <c r="Y140" t="s">
        <v>18</v>
      </c>
    </row>
    <row r="141" spans="4:25" x14ac:dyDescent="0.25">
      <c r="D141" t="s">
        <v>412</v>
      </c>
      <c r="E141" t="s">
        <v>413</v>
      </c>
      <c r="F141" t="s">
        <v>11</v>
      </c>
      <c r="G141">
        <v>100</v>
      </c>
      <c r="H141">
        <v>4.0999999999999996</v>
      </c>
      <c r="I141">
        <v>2.6</v>
      </c>
      <c r="J141">
        <v>2.4</v>
      </c>
      <c r="K141">
        <v>6.7</v>
      </c>
      <c r="L141">
        <v>1.1000000000000001</v>
      </c>
      <c r="M141">
        <v>0.2</v>
      </c>
      <c r="N141">
        <v>2.4</v>
      </c>
      <c r="O141">
        <v>4.5999999999999996</v>
      </c>
      <c r="P141">
        <v>3</v>
      </c>
      <c r="Q141">
        <v>15.7</v>
      </c>
      <c r="R141">
        <v>29.1</v>
      </c>
      <c r="S141">
        <v>8.9</v>
      </c>
      <c r="T141">
        <v>12.4</v>
      </c>
      <c r="U141">
        <v>4.3</v>
      </c>
      <c r="V141">
        <v>2</v>
      </c>
      <c r="W141">
        <v>0.4</v>
      </c>
      <c r="X141">
        <v>44.5</v>
      </c>
      <c r="Y141">
        <v>48</v>
      </c>
    </row>
    <row r="142" spans="4:25" x14ac:dyDescent="0.25">
      <c r="D142" t="s">
        <v>414</v>
      </c>
      <c r="E142" t="s">
        <v>415</v>
      </c>
      <c r="F142" t="s">
        <v>74</v>
      </c>
      <c r="G142">
        <v>100</v>
      </c>
      <c r="H142">
        <v>6.7</v>
      </c>
      <c r="I142">
        <v>3.9</v>
      </c>
      <c r="J142">
        <v>2.2999999999999998</v>
      </c>
      <c r="K142">
        <v>6.8</v>
      </c>
      <c r="L142">
        <v>1.3</v>
      </c>
      <c r="M142">
        <v>2.9</v>
      </c>
      <c r="N142">
        <v>3.2</v>
      </c>
      <c r="O142">
        <v>5.9</v>
      </c>
      <c r="P142">
        <v>5.7</v>
      </c>
      <c r="Q142">
        <v>19.7</v>
      </c>
      <c r="R142">
        <v>19.8</v>
      </c>
      <c r="S142">
        <v>6.2</v>
      </c>
      <c r="T142">
        <v>8.5</v>
      </c>
      <c r="U142">
        <v>5.3</v>
      </c>
      <c r="V142">
        <v>1.3</v>
      </c>
      <c r="W142">
        <v>0.6</v>
      </c>
      <c r="X142">
        <v>38.5</v>
      </c>
      <c r="Y142">
        <v>39</v>
      </c>
    </row>
    <row r="143" spans="4:25" x14ac:dyDescent="0.25">
      <c r="D143" t="s">
        <v>416</v>
      </c>
      <c r="E143" t="s">
        <v>417</v>
      </c>
      <c r="F143" t="s">
        <v>11</v>
      </c>
      <c r="G143">
        <v>100</v>
      </c>
      <c r="H143">
        <v>3.2</v>
      </c>
      <c r="I143">
        <v>3.6</v>
      </c>
      <c r="J143">
        <v>0.7</v>
      </c>
      <c r="K143">
        <v>2.2000000000000002</v>
      </c>
      <c r="L143">
        <v>0.4</v>
      </c>
      <c r="M143">
        <v>1.8</v>
      </c>
      <c r="N143">
        <v>3.6</v>
      </c>
      <c r="O143">
        <v>5.7</v>
      </c>
      <c r="P143">
        <v>5.7</v>
      </c>
      <c r="Q143">
        <v>16.8</v>
      </c>
      <c r="R143">
        <v>22.6</v>
      </c>
      <c r="S143">
        <v>11.8</v>
      </c>
      <c r="T143">
        <v>15.8</v>
      </c>
      <c r="U143">
        <v>3.6</v>
      </c>
      <c r="V143">
        <v>1.1000000000000001</v>
      </c>
      <c r="W143">
        <v>1.4</v>
      </c>
      <c r="X143">
        <v>45.8</v>
      </c>
      <c r="Y143">
        <v>48</v>
      </c>
    </row>
    <row r="144" spans="4:25" x14ac:dyDescent="0.25">
      <c r="D144" t="s">
        <v>418</v>
      </c>
      <c r="E144" t="s">
        <v>419</v>
      </c>
      <c r="F144" t="s">
        <v>11</v>
      </c>
      <c r="G144">
        <v>100</v>
      </c>
      <c r="H144">
        <v>4.0999999999999996</v>
      </c>
      <c r="I144">
        <v>4.7</v>
      </c>
      <c r="J144">
        <v>1.8</v>
      </c>
      <c r="K144">
        <v>3</v>
      </c>
      <c r="L144">
        <v>0.6</v>
      </c>
      <c r="M144">
        <v>1.5</v>
      </c>
      <c r="N144">
        <v>1.8</v>
      </c>
      <c r="O144">
        <v>2.7</v>
      </c>
      <c r="P144">
        <v>3.3</v>
      </c>
      <c r="Q144">
        <v>13.3</v>
      </c>
      <c r="R144">
        <v>25.1</v>
      </c>
      <c r="S144">
        <v>10.7</v>
      </c>
      <c r="T144">
        <v>17.5</v>
      </c>
      <c r="U144">
        <v>8.6</v>
      </c>
      <c r="V144">
        <v>0.9</v>
      </c>
      <c r="W144">
        <v>0.6</v>
      </c>
      <c r="X144">
        <v>47.9</v>
      </c>
      <c r="Y144">
        <v>53</v>
      </c>
    </row>
    <row r="145" spans="4:25" x14ac:dyDescent="0.25">
      <c r="D145" t="s">
        <v>420</v>
      </c>
      <c r="E145" t="s">
        <v>421</v>
      </c>
      <c r="F145" t="s">
        <v>11</v>
      </c>
      <c r="G145">
        <v>100</v>
      </c>
      <c r="H145">
        <v>3.2</v>
      </c>
      <c r="I145">
        <v>3.2</v>
      </c>
      <c r="J145">
        <v>1.4</v>
      </c>
      <c r="K145">
        <v>4.4000000000000004</v>
      </c>
      <c r="L145">
        <v>1.4</v>
      </c>
      <c r="M145">
        <v>2.2999999999999998</v>
      </c>
      <c r="N145">
        <v>1.6</v>
      </c>
      <c r="O145">
        <v>3.4</v>
      </c>
      <c r="P145">
        <v>3.1</v>
      </c>
      <c r="Q145">
        <v>13.1</v>
      </c>
      <c r="R145">
        <v>23.6</v>
      </c>
      <c r="S145">
        <v>9.1</v>
      </c>
      <c r="T145">
        <v>18.3</v>
      </c>
      <c r="U145">
        <v>8.6999999999999993</v>
      </c>
      <c r="V145">
        <v>2.6</v>
      </c>
      <c r="W145">
        <v>0.7</v>
      </c>
      <c r="X145">
        <v>48.7</v>
      </c>
      <c r="Y145">
        <v>52</v>
      </c>
    </row>
    <row r="146" spans="4:25" x14ac:dyDescent="0.25">
      <c r="D146" t="s">
        <v>420</v>
      </c>
      <c r="E146" t="s">
        <v>422</v>
      </c>
      <c r="F146" t="s">
        <v>74</v>
      </c>
      <c r="G146">
        <v>100</v>
      </c>
      <c r="H146">
        <v>3.4</v>
      </c>
      <c r="I146">
        <v>2</v>
      </c>
      <c r="J146">
        <v>1.4</v>
      </c>
      <c r="K146">
        <v>4.7</v>
      </c>
      <c r="L146">
        <v>1.2</v>
      </c>
      <c r="M146">
        <v>2.2000000000000002</v>
      </c>
      <c r="N146">
        <v>1.7</v>
      </c>
      <c r="O146">
        <v>4.0999999999999996</v>
      </c>
      <c r="P146">
        <v>4.4000000000000004</v>
      </c>
      <c r="Q146">
        <v>13.8</v>
      </c>
      <c r="R146">
        <v>24.9</v>
      </c>
      <c r="S146">
        <v>9</v>
      </c>
      <c r="T146">
        <v>13.4</v>
      </c>
      <c r="U146">
        <v>9.4</v>
      </c>
      <c r="V146">
        <v>3.2</v>
      </c>
      <c r="W146">
        <v>1.4</v>
      </c>
      <c r="X146">
        <v>48.2</v>
      </c>
      <c r="Y146">
        <v>51</v>
      </c>
    </row>
    <row r="147" spans="4:25" x14ac:dyDescent="0.25">
      <c r="D147" t="s">
        <v>423</v>
      </c>
      <c r="E147" t="s">
        <v>424</v>
      </c>
      <c r="F147" t="s">
        <v>11</v>
      </c>
      <c r="G147">
        <v>100</v>
      </c>
      <c r="H147">
        <v>5.0999999999999996</v>
      </c>
      <c r="I147">
        <v>1.4</v>
      </c>
      <c r="J147">
        <v>2.9</v>
      </c>
      <c r="K147">
        <v>10.1</v>
      </c>
      <c r="L147">
        <v>1.4</v>
      </c>
      <c r="M147">
        <v>0.7</v>
      </c>
      <c r="N147">
        <v>2.2000000000000002</v>
      </c>
      <c r="O147">
        <v>3.6</v>
      </c>
      <c r="P147">
        <v>7.2</v>
      </c>
      <c r="Q147">
        <v>14.5</v>
      </c>
      <c r="R147">
        <v>27.5</v>
      </c>
      <c r="S147">
        <v>5.0999999999999996</v>
      </c>
      <c r="T147">
        <v>12.3</v>
      </c>
      <c r="U147">
        <v>5.0999999999999996</v>
      </c>
      <c r="V147">
        <v>0</v>
      </c>
      <c r="W147">
        <v>0.7</v>
      </c>
      <c r="X147">
        <v>40.799999999999997</v>
      </c>
      <c r="Y147">
        <v>45</v>
      </c>
    </row>
    <row r="148" spans="4:25" x14ac:dyDescent="0.25">
      <c r="D148" t="s">
        <v>425</v>
      </c>
      <c r="E148" t="s">
        <v>426</v>
      </c>
      <c r="F148" t="s">
        <v>11</v>
      </c>
      <c r="G148">
        <v>100</v>
      </c>
      <c r="H148">
        <v>3.1</v>
      </c>
      <c r="I148">
        <v>2.2000000000000002</v>
      </c>
      <c r="J148">
        <v>1.8</v>
      </c>
      <c r="K148">
        <v>4.9000000000000004</v>
      </c>
      <c r="L148">
        <v>1.2</v>
      </c>
      <c r="M148">
        <v>2.5</v>
      </c>
      <c r="N148">
        <v>2</v>
      </c>
      <c r="O148">
        <v>3</v>
      </c>
      <c r="P148">
        <v>1.7</v>
      </c>
      <c r="Q148">
        <v>13.1</v>
      </c>
      <c r="R148">
        <v>26.6</v>
      </c>
      <c r="S148">
        <v>8.9</v>
      </c>
      <c r="T148">
        <v>15.2</v>
      </c>
      <c r="U148">
        <v>10.5</v>
      </c>
      <c r="V148">
        <v>1.7</v>
      </c>
      <c r="W148">
        <v>1.4</v>
      </c>
      <c r="X148">
        <v>49.1</v>
      </c>
      <c r="Y148">
        <v>53</v>
      </c>
    </row>
    <row r="149" spans="4:25" x14ac:dyDescent="0.25">
      <c r="D149" t="s">
        <v>427</v>
      </c>
      <c r="E149" t="s">
        <v>428</v>
      </c>
      <c r="F149" t="s">
        <v>11</v>
      </c>
      <c r="G149">
        <v>100</v>
      </c>
      <c r="H149">
        <v>3.9</v>
      </c>
      <c r="I149">
        <v>3.9</v>
      </c>
      <c r="J149">
        <v>1.3</v>
      </c>
      <c r="K149">
        <v>4.2</v>
      </c>
      <c r="L149">
        <v>1.3</v>
      </c>
      <c r="M149">
        <v>1.6</v>
      </c>
      <c r="N149">
        <v>0.3</v>
      </c>
      <c r="O149">
        <v>2.6</v>
      </c>
      <c r="P149">
        <v>1.3</v>
      </c>
      <c r="Q149">
        <v>16.8</v>
      </c>
      <c r="R149">
        <v>26.8</v>
      </c>
      <c r="S149">
        <v>7.4</v>
      </c>
      <c r="T149">
        <v>16.100000000000001</v>
      </c>
      <c r="U149">
        <v>9.6999999999999993</v>
      </c>
      <c r="V149">
        <v>1</v>
      </c>
      <c r="W149">
        <v>1.9</v>
      </c>
      <c r="X149">
        <v>48.9</v>
      </c>
      <c r="Y149">
        <v>51.5</v>
      </c>
    </row>
    <row r="150" spans="4:25" x14ac:dyDescent="0.25">
      <c r="D150" t="s">
        <v>429</v>
      </c>
      <c r="E150" t="s">
        <v>430</v>
      </c>
      <c r="F150" t="s">
        <v>11</v>
      </c>
      <c r="G150">
        <v>100</v>
      </c>
      <c r="H150">
        <v>3.4</v>
      </c>
      <c r="I150">
        <v>3</v>
      </c>
      <c r="J150">
        <v>3.6</v>
      </c>
      <c r="K150">
        <v>8</v>
      </c>
      <c r="L150">
        <v>1.5</v>
      </c>
      <c r="M150">
        <v>2.6</v>
      </c>
      <c r="N150">
        <v>1.6</v>
      </c>
      <c r="O150">
        <v>2.2999999999999998</v>
      </c>
      <c r="P150">
        <v>1.9</v>
      </c>
      <c r="Q150">
        <v>16.3</v>
      </c>
      <c r="R150">
        <v>26.3</v>
      </c>
      <c r="S150">
        <v>7.9</v>
      </c>
      <c r="T150">
        <v>12.3</v>
      </c>
      <c r="U150">
        <v>7.6</v>
      </c>
      <c r="V150">
        <v>1.1000000000000001</v>
      </c>
      <c r="W150">
        <v>0.7</v>
      </c>
      <c r="X150">
        <v>44.4</v>
      </c>
      <c r="Y150">
        <v>48</v>
      </c>
    </row>
    <row r="151" spans="4:25" x14ac:dyDescent="0.25">
      <c r="D151" t="s">
        <v>431</v>
      </c>
      <c r="E151" t="s">
        <v>432</v>
      </c>
      <c r="F151" t="s">
        <v>11</v>
      </c>
      <c r="G151">
        <v>100</v>
      </c>
      <c r="H151">
        <v>7.3</v>
      </c>
      <c r="I151">
        <v>4.0999999999999996</v>
      </c>
      <c r="J151">
        <v>2.6</v>
      </c>
      <c r="K151">
        <v>7.3</v>
      </c>
      <c r="L151">
        <v>1.3</v>
      </c>
      <c r="M151">
        <v>1.6</v>
      </c>
      <c r="N151">
        <v>2.5</v>
      </c>
      <c r="O151">
        <v>8.9</v>
      </c>
      <c r="P151">
        <v>8.3000000000000007</v>
      </c>
      <c r="Q151">
        <v>24.8</v>
      </c>
      <c r="R151">
        <v>14.5</v>
      </c>
      <c r="S151">
        <v>4.5</v>
      </c>
      <c r="T151">
        <v>7.5</v>
      </c>
      <c r="U151">
        <v>4.0999999999999996</v>
      </c>
      <c r="V151">
        <v>0.4</v>
      </c>
      <c r="W151">
        <v>0.2</v>
      </c>
      <c r="X151">
        <v>35.1</v>
      </c>
      <c r="Y151">
        <v>34</v>
      </c>
    </row>
    <row r="152" spans="4:25" x14ac:dyDescent="0.25">
      <c r="D152" t="s">
        <v>431</v>
      </c>
      <c r="E152" t="s">
        <v>433</v>
      </c>
      <c r="F152" t="s">
        <v>74</v>
      </c>
      <c r="G152">
        <v>100</v>
      </c>
      <c r="H152">
        <v>5.0999999999999996</v>
      </c>
      <c r="I152">
        <v>3.2</v>
      </c>
      <c r="J152">
        <v>2</v>
      </c>
      <c r="K152">
        <v>6.2</v>
      </c>
      <c r="L152">
        <v>1.1000000000000001</v>
      </c>
      <c r="M152">
        <v>2</v>
      </c>
      <c r="N152">
        <v>2.1</v>
      </c>
      <c r="O152">
        <v>5.5</v>
      </c>
      <c r="P152">
        <v>5.5</v>
      </c>
      <c r="Q152">
        <v>18.399999999999999</v>
      </c>
      <c r="R152">
        <v>21.7</v>
      </c>
      <c r="S152">
        <v>7.3</v>
      </c>
      <c r="T152">
        <v>11.6</v>
      </c>
      <c r="U152">
        <v>6.1</v>
      </c>
      <c r="V152">
        <v>1.3</v>
      </c>
      <c r="W152">
        <v>0.9</v>
      </c>
      <c r="X152">
        <v>42.3</v>
      </c>
      <c r="Y152">
        <v>44</v>
      </c>
    </row>
    <row r="153" spans="4:25" x14ac:dyDescent="0.25">
      <c r="D153" t="s">
        <v>434</v>
      </c>
      <c r="E153" t="s">
        <v>435</v>
      </c>
      <c r="F153" t="s">
        <v>11</v>
      </c>
      <c r="G153">
        <v>100</v>
      </c>
      <c r="H153">
        <v>3.8</v>
      </c>
      <c r="I153">
        <v>2.9</v>
      </c>
      <c r="J153">
        <v>2.5</v>
      </c>
      <c r="K153">
        <v>4.7</v>
      </c>
      <c r="L153">
        <v>0.4</v>
      </c>
      <c r="M153">
        <v>2.9</v>
      </c>
      <c r="N153">
        <v>1.3</v>
      </c>
      <c r="O153">
        <v>2.5</v>
      </c>
      <c r="P153">
        <v>3.8</v>
      </c>
      <c r="Q153">
        <v>15.2</v>
      </c>
      <c r="R153">
        <v>24.6</v>
      </c>
      <c r="S153">
        <v>13.2</v>
      </c>
      <c r="T153">
        <v>12.7</v>
      </c>
      <c r="U153">
        <v>7.6</v>
      </c>
      <c r="V153">
        <v>1.6</v>
      </c>
      <c r="W153">
        <v>0.2</v>
      </c>
      <c r="X153">
        <v>46.5</v>
      </c>
      <c r="Y153">
        <v>51</v>
      </c>
    </row>
    <row r="154" spans="4:25" x14ac:dyDescent="0.25">
      <c r="D154" t="s">
        <v>436</v>
      </c>
      <c r="E154" t="s">
        <v>437</v>
      </c>
      <c r="F154" t="s">
        <v>11</v>
      </c>
      <c r="G154">
        <v>100</v>
      </c>
      <c r="H154">
        <v>7.2</v>
      </c>
      <c r="I154">
        <v>3.8</v>
      </c>
      <c r="J154">
        <v>2.7</v>
      </c>
      <c r="K154">
        <v>6.2</v>
      </c>
      <c r="L154">
        <v>1.7</v>
      </c>
      <c r="M154">
        <v>2.2999999999999998</v>
      </c>
      <c r="N154">
        <v>2.5</v>
      </c>
      <c r="O154">
        <v>6</v>
      </c>
      <c r="P154">
        <v>6.7</v>
      </c>
      <c r="Q154">
        <v>17.100000000000001</v>
      </c>
      <c r="R154">
        <v>20.7</v>
      </c>
      <c r="S154">
        <v>6.3</v>
      </c>
      <c r="T154">
        <v>8.1999999999999993</v>
      </c>
      <c r="U154">
        <v>6.1</v>
      </c>
      <c r="V154">
        <v>1.6</v>
      </c>
      <c r="W154">
        <v>0.9</v>
      </c>
      <c r="X154">
        <v>39.299999999999997</v>
      </c>
      <c r="Y154">
        <v>40</v>
      </c>
    </row>
    <row r="155" spans="4:25" x14ac:dyDescent="0.25">
      <c r="D155" t="s">
        <v>436</v>
      </c>
      <c r="E155" t="s">
        <v>438</v>
      </c>
      <c r="F155" t="s">
        <v>74</v>
      </c>
      <c r="G155">
        <v>100</v>
      </c>
      <c r="H155">
        <v>5.4</v>
      </c>
      <c r="I155">
        <v>3.1</v>
      </c>
      <c r="J155">
        <v>2</v>
      </c>
      <c r="K155">
        <v>5.0999999999999996</v>
      </c>
      <c r="L155">
        <v>1.3</v>
      </c>
      <c r="M155">
        <v>2.4</v>
      </c>
      <c r="N155">
        <v>2.7</v>
      </c>
      <c r="O155">
        <v>5.5</v>
      </c>
      <c r="P155">
        <v>5.6</v>
      </c>
      <c r="Q155">
        <v>16.3</v>
      </c>
      <c r="R155">
        <v>24.1</v>
      </c>
      <c r="S155">
        <v>8.4</v>
      </c>
      <c r="T155">
        <v>10.199999999999999</v>
      </c>
      <c r="U155">
        <v>6</v>
      </c>
      <c r="V155">
        <v>1.6</v>
      </c>
      <c r="W155">
        <v>0.5</v>
      </c>
      <c r="X155">
        <v>42.3</v>
      </c>
      <c r="Y155">
        <v>45</v>
      </c>
    </row>
    <row r="156" spans="4:25" x14ac:dyDescent="0.25">
      <c r="D156" t="s">
        <v>439</v>
      </c>
      <c r="E156" t="s">
        <v>440</v>
      </c>
      <c r="F156" t="s">
        <v>11</v>
      </c>
      <c r="G156">
        <v>100</v>
      </c>
      <c r="H156">
        <v>5.8</v>
      </c>
      <c r="I156">
        <v>3.2</v>
      </c>
      <c r="J156">
        <v>2</v>
      </c>
      <c r="K156">
        <v>4.9000000000000004</v>
      </c>
      <c r="L156">
        <v>1.6</v>
      </c>
      <c r="M156">
        <v>3.1</v>
      </c>
      <c r="N156">
        <v>0.9</v>
      </c>
      <c r="O156">
        <v>4.7</v>
      </c>
      <c r="P156">
        <v>4.3</v>
      </c>
      <c r="Q156">
        <v>18.899999999999999</v>
      </c>
      <c r="R156">
        <v>27.9</v>
      </c>
      <c r="S156">
        <v>7.2</v>
      </c>
      <c r="T156">
        <v>10.5</v>
      </c>
      <c r="U156">
        <v>4.0999999999999996</v>
      </c>
      <c r="V156">
        <v>0.9</v>
      </c>
      <c r="W156">
        <v>0</v>
      </c>
      <c r="X156">
        <v>41.5</v>
      </c>
      <c r="Y156">
        <v>45</v>
      </c>
    </row>
    <row r="157" spans="4:25" x14ac:dyDescent="0.25">
      <c r="D157" t="s">
        <v>441</v>
      </c>
      <c r="E157" t="s">
        <v>442</v>
      </c>
      <c r="F157" t="s">
        <v>11</v>
      </c>
      <c r="G157">
        <v>100</v>
      </c>
      <c r="H157">
        <v>4.8</v>
      </c>
      <c r="I157">
        <v>5.2</v>
      </c>
      <c r="J157">
        <v>1.6</v>
      </c>
      <c r="K157">
        <v>8.5</v>
      </c>
      <c r="L157">
        <v>0.8</v>
      </c>
      <c r="M157">
        <v>3.2</v>
      </c>
      <c r="N157">
        <v>1.2</v>
      </c>
      <c r="O157">
        <v>0.8</v>
      </c>
      <c r="P157">
        <v>4</v>
      </c>
      <c r="Q157">
        <v>23.8</v>
      </c>
      <c r="R157">
        <v>23.8</v>
      </c>
      <c r="S157">
        <v>10.1</v>
      </c>
      <c r="T157">
        <v>10.5</v>
      </c>
      <c r="U157">
        <v>1.2</v>
      </c>
      <c r="V157">
        <v>0</v>
      </c>
      <c r="W157">
        <v>0.4</v>
      </c>
      <c r="X157">
        <v>40.1</v>
      </c>
      <c r="Y157">
        <v>42.5</v>
      </c>
    </row>
    <row r="158" spans="4:25" x14ac:dyDescent="0.25">
      <c r="D158" t="s">
        <v>443</v>
      </c>
      <c r="E158" t="s">
        <v>444</v>
      </c>
      <c r="F158" t="s">
        <v>11</v>
      </c>
      <c r="G158">
        <v>100</v>
      </c>
      <c r="H158">
        <v>5.0999999999999996</v>
      </c>
      <c r="I158">
        <v>3.2</v>
      </c>
      <c r="J158">
        <v>2.2999999999999998</v>
      </c>
      <c r="K158">
        <v>5.6</v>
      </c>
      <c r="L158">
        <v>2.8</v>
      </c>
      <c r="M158">
        <v>0.5</v>
      </c>
      <c r="N158">
        <v>1.4</v>
      </c>
      <c r="O158">
        <v>4.5999999999999996</v>
      </c>
      <c r="P158">
        <v>2.8</v>
      </c>
      <c r="Q158">
        <v>13</v>
      </c>
      <c r="R158">
        <v>32.4</v>
      </c>
      <c r="S158">
        <v>5.6</v>
      </c>
      <c r="T158">
        <v>12</v>
      </c>
      <c r="U158">
        <v>6.9</v>
      </c>
      <c r="V158">
        <v>1.4</v>
      </c>
      <c r="W158">
        <v>0.5</v>
      </c>
      <c r="X158">
        <v>44.2</v>
      </c>
      <c r="Y158">
        <v>48</v>
      </c>
    </row>
    <row r="159" spans="4:25" x14ac:dyDescent="0.25">
      <c r="D159" t="s">
        <v>156</v>
      </c>
      <c r="E159" t="s">
        <v>445</v>
      </c>
      <c r="F159" t="s">
        <v>11</v>
      </c>
      <c r="G159">
        <v>100</v>
      </c>
      <c r="H159">
        <v>3.5</v>
      </c>
      <c r="I159">
        <v>2.6</v>
      </c>
      <c r="J159">
        <v>0</v>
      </c>
      <c r="K159">
        <v>5.2</v>
      </c>
      <c r="L159">
        <v>2.6</v>
      </c>
      <c r="M159">
        <v>0</v>
      </c>
      <c r="N159">
        <v>0</v>
      </c>
      <c r="O159">
        <v>5.2</v>
      </c>
      <c r="P159">
        <v>2.6</v>
      </c>
      <c r="Q159">
        <v>19.100000000000001</v>
      </c>
      <c r="R159">
        <v>33.9</v>
      </c>
      <c r="S159">
        <v>7</v>
      </c>
      <c r="T159">
        <v>10.4</v>
      </c>
      <c r="U159">
        <v>6.1</v>
      </c>
      <c r="V159">
        <v>0.9</v>
      </c>
      <c r="W159">
        <v>0.9</v>
      </c>
      <c r="X159">
        <v>46</v>
      </c>
      <c r="Y159">
        <v>49</v>
      </c>
    </row>
    <row r="160" spans="4:25" x14ac:dyDescent="0.25">
      <c r="D160" t="s">
        <v>446</v>
      </c>
      <c r="E160" t="s">
        <v>447</v>
      </c>
      <c r="F160" t="s">
        <v>11</v>
      </c>
      <c r="G160">
        <v>100</v>
      </c>
      <c r="H160">
        <v>5.7</v>
      </c>
      <c r="I160">
        <v>4.0999999999999996</v>
      </c>
      <c r="J160">
        <v>2.2000000000000002</v>
      </c>
      <c r="K160">
        <v>4.0999999999999996</v>
      </c>
      <c r="L160">
        <v>0.3</v>
      </c>
      <c r="M160">
        <v>1.6</v>
      </c>
      <c r="N160">
        <v>1.9</v>
      </c>
      <c r="O160">
        <v>6.7</v>
      </c>
      <c r="P160">
        <v>3.8</v>
      </c>
      <c r="Q160">
        <v>16.5</v>
      </c>
      <c r="R160">
        <v>24.4</v>
      </c>
      <c r="S160">
        <v>5.0999999999999996</v>
      </c>
      <c r="T160">
        <v>12.7</v>
      </c>
      <c r="U160">
        <v>6</v>
      </c>
      <c r="V160">
        <v>3.8</v>
      </c>
      <c r="W160">
        <v>1</v>
      </c>
      <c r="X160">
        <v>44.1</v>
      </c>
      <c r="Y160">
        <v>47</v>
      </c>
    </row>
    <row r="161" spans="4:25" x14ac:dyDescent="0.25">
      <c r="D161" t="s">
        <v>448</v>
      </c>
      <c r="E161" t="s">
        <v>449</v>
      </c>
      <c r="F161" t="s">
        <v>11</v>
      </c>
      <c r="G161">
        <v>100</v>
      </c>
      <c r="H161">
        <v>3.1</v>
      </c>
      <c r="I161">
        <v>4.7</v>
      </c>
      <c r="J161">
        <v>2.9</v>
      </c>
      <c r="K161">
        <v>4.5</v>
      </c>
      <c r="L161">
        <v>1.1000000000000001</v>
      </c>
      <c r="M161">
        <v>3.1</v>
      </c>
      <c r="N161">
        <v>1.3</v>
      </c>
      <c r="O161">
        <v>1.8</v>
      </c>
      <c r="P161">
        <v>3.1</v>
      </c>
      <c r="Q161">
        <v>16.100000000000001</v>
      </c>
      <c r="R161">
        <v>26.3</v>
      </c>
      <c r="S161">
        <v>10.7</v>
      </c>
      <c r="T161">
        <v>12.9</v>
      </c>
      <c r="U161">
        <v>6.7</v>
      </c>
      <c r="V161">
        <v>0.4</v>
      </c>
      <c r="W161">
        <v>1.1000000000000001</v>
      </c>
      <c r="X161">
        <v>45.5</v>
      </c>
      <c r="Y161">
        <v>49</v>
      </c>
    </row>
    <row r="162" spans="4:25" x14ac:dyDescent="0.25">
      <c r="D162" t="s">
        <v>450</v>
      </c>
      <c r="E162" t="s">
        <v>451</v>
      </c>
      <c r="F162" t="s">
        <v>11</v>
      </c>
      <c r="G162">
        <v>100</v>
      </c>
      <c r="H162">
        <v>4.0999999999999996</v>
      </c>
      <c r="I162">
        <v>2.7</v>
      </c>
      <c r="J162">
        <v>1.9</v>
      </c>
      <c r="K162">
        <v>5.7</v>
      </c>
      <c r="L162">
        <v>1.2</v>
      </c>
      <c r="M162">
        <v>2.4</v>
      </c>
      <c r="N162">
        <v>1.9</v>
      </c>
      <c r="O162">
        <v>4.0999999999999996</v>
      </c>
      <c r="P162">
        <v>3.8</v>
      </c>
      <c r="Q162">
        <v>16.3</v>
      </c>
      <c r="R162">
        <v>23.1</v>
      </c>
      <c r="S162">
        <v>8</v>
      </c>
      <c r="T162">
        <v>11.5</v>
      </c>
      <c r="U162">
        <v>9.1999999999999993</v>
      </c>
      <c r="V162">
        <v>2.6</v>
      </c>
      <c r="W162">
        <v>1.4</v>
      </c>
      <c r="X162">
        <v>45.9</v>
      </c>
      <c r="Y162">
        <v>48</v>
      </c>
    </row>
    <row r="163" spans="4:25" x14ac:dyDescent="0.25">
      <c r="D163" t="s">
        <v>452</v>
      </c>
      <c r="E163" t="s">
        <v>453</v>
      </c>
      <c r="F163" t="s">
        <v>74</v>
      </c>
      <c r="G163">
        <v>100</v>
      </c>
      <c r="H163">
        <v>4.2</v>
      </c>
      <c r="I163">
        <v>2.9</v>
      </c>
      <c r="J163">
        <v>2</v>
      </c>
      <c r="K163">
        <v>6.2</v>
      </c>
      <c r="L163">
        <v>1.4</v>
      </c>
      <c r="M163">
        <v>2.6</v>
      </c>
      <c r="N163">
        <v>1.9</v>
      </c>
      <c r="O163">
        <v>3.3</v>
      </c>
      <c r="P163">
        <v>3.7</v>
      </c>
      <c r="Q163">
        <v>16.5</v>
      </c>
      <c r="R163">
        <v>22.9</v>
      </c>
      <c r="S163">
        <v>8.5</v>
      </c>
      <c r="T163">
        <v>11.4</v>
      </c>
      <c r="U163">
        <v>8.6</v>
      </c>
      <c r="V163">
        <v>2.6</v>
      </c>
      <c r="W163">
        <v>1.3</v>
      </c>
      <c r="X163">
        <v>45.5</v>
      </c>
      <c r="Y163">
        <v>48</v>
      </c>
    </row>
    <row r="164" spans="4:25" x14ac:dyDescent="0.25">
      <c r="D164" t="s">
        <v>454</v>
      </c>
      <c r="E164" t="s">
        <v>455</v>
      </c>
      <c r="F164" t="s">
        <v>74</v>
      </c>
      <c r="G164">
        <v>100</v>
      </c>
      <c r="H164">
        <v>3</v>
      </c>
      <c r="I164">
        <v>2.2999999999999998</v>
      </c>
      <c r="J164">
        <v>1.5</v>
      </c>
      <c r="K164">
        <v>5.3</v>
      </c>
      <c r="L164">
        <v>1.1000000000000001</v>
      </c>
      <c r="M164">
        <v>2</v>
      </c>
      <c r="N164">
        <v>1.7</v>
      </c>
      <c r="O164">
        <v>4.4000000000000004</v>
      </c>
      <c r="P164">
        <v>3.4</v>
      </c>
      <c r="Q164">
        <v>15.6</v>
      </c>
      <c r="R164">
        <v>23.4</v>
      </c>
      <c r="S164">
        <v>7.9</v>
      </c>
      <c r="T164">
        <v>12.3</v>
      </c>
      <c r="U164">
        <v>10.5</v>
      </c>
      <c r="V164">
        <v>3.4</v>
      </c>
      <c r="W164">
        <v>2.2000000000000002</v>
      </c>
      <c r="X164">
        <v>48.4</v>
      </c>
      <c r="Y164">
        <v>51</v>
      </c>
    </row>
    <row r="165" spans="4:25" x14ac:dyDescent="0.25">
      <c r="D165" t="s">
        <v>456</v>
      </c>
      <c r="E165" t="s">
        <v>457</v>
      </c>
      <c r="F165" t="s">
        <v>74</v>
      </c>
      <c r="G165">
        <v>100</v>
      </c>
      <c r="H165">
        <v>5</v>
      </c>
      <c r="I165">
        <v>3</v>
      </c>
      <c r="J165">
        <v>2.1</v>
      </c>
      <c r="K165">
        <v>5.4</v>
      </c>
      <c r="L165">
        <v>1</v>
      </c>
      <c r="M165">
        <v>2.6</v>
      </c>
      <c r="N165">
        <v>2.1</v>
      </c>
      <c r="O165">
        <v>4.5999999999999996</v>
      </c>
      <c r="P165">
        <v>4.3</v>
      </c>
      <c r="Q165">
        <v>16.399999999999999</v>
      </c>
      <c r="R165">
        <v>23.3</v>
      </c>
      <c r="S165">
        <v>7.5</v>
      </c>
      <c r="T165">
        <v>11.2</v>
      </c>
      <c r="U165">
        <v>8.6999999999999993</v>
      </c>
      <c r="V165">
        <v>1.8</v>
      </c>
      <c r="W165">
        <v>0.7</v>
      </c>
      <c r="X165">
        <v>44</v>
      </c>
      <c r="Y165">
        <v>46</v>
      </c>
    </row>
    <row r="166" spans="4:25" x14ac:dyDescent="0.25">
      <c r="D166" t="s">
        <v>458</v>
      </c>
      <c r="E166" t="s">
        <v>459</v>
      </c>
      <c r="F166" t="s">
        <v>11</v>
      </c>
      <c r="G166">
        <v>100</v>
      </c>
      <c r="H166">
        <v>2.7</v>
      </c>
      <c r="I166">
        <v>2.2000000000000002</v>
      </c>
      <c r="J166">
        <v>1.6</v>
      </c>
      <c r="K166">
        <v>7</v>
      </c>
      <c r="L166">
        <v>1.1000000000000001</v>
      </c>
      <c r="M166">
        <v>2.2000000000000002</v>
      </c>
      <c r="N166">
        <v>1.1000000000000001</v>
      </c>
      <c r="O166">
        <v>3.2</v>
      </c>
      <c r="P166">
        <v>1.6</v>
      </c>
      <c r="Q166">
        <v>14.1</v>
      </c>
      <c r="R166">
        <v>24.3</v>
      </c>
      <c r="S166">
        <v>11.4</v>
      </c>
      <c r="T166">
        <v>18.399999999999999</v>
      </c>
      <c r="U166">
        <v>5.4</v>
      </c>
      <c r="V166">
        <v>2.7</v>
      </c>
      <c r="W166">
        <v>1.1000000000000001</v>
      </c>
      <c r="X166">
        <v>48.4</v>
      </c>
      <c r="Y166">
        <v>53</v>
      </c>
    </row>
    <row r="167" spans="4:25" x14ac:dyDescent="0.25">
      <c r="D167" t="s">
        <v>460</v>
      </c>
      <c r="E167" t="s">
        <v>461</v>
      </c>
      <c r="F167" t="s">
        <v>11</v>
      </c>
      <c r="G167">
        <v>100</v>
      </c>
      <c r="H167">
        <v>4</v>
      </c>
      <c r="I167">
        <v>3.3</v>
      </c>
      <c r="J167">
        <v>2.2000000000000002</v>
      </c>
      <c r="K167">
        <v>6.9</v>
      </c>
      <c r="L167">
        <v>0.7</v>
      </c>
      <c r="M167">
        <v>3.3</v>
      </c>
      <c r="N167">
        <v>0.7</v>
      </c>
      <c r="O167">
        <v>3.3</v>
      </c>
      <c r="P167">
        <v>3.6</v>
      </c>
      <c r="Q167">
        <v>13.8</v>
      </c>
      <c r="R167">
        <v>30.4</v>
      </c>
      <c r="S167">
        <v>11.2</v>
      </c>
      <c r="T167">
        <v>10.1</v>
      </c>
      <c r="U167">
        <v>5.4</v>
      </c>
      <c r="V167">
        <v>1.1000000000000001</v>
      </c>
      <c r="W167">
        <v>0</v>
      </c>
      <c r="X167">
        <v>43.9</v>
      </c>
      <c r="Y167">
        <v>48.5</v>
      </c>
    </row>
    <row r="168" spans="4:25" x14ac:dyDescent="0.25">
      <c r="D168" t="s">
        <v>462</v>
      </c>
      <c r="E168" t="s">
        <v>463</v>
      </c>
      <c r="F168" t="s">
        <v>11</v>
      </c>
      <c r="G168">
        <v>100</v>
      </c>
      <c r="H168">
        <v>6.3</v>
      </c>
      <c r="I168">
        <v>3</v>
      </c>
      <c r="J168">
        <v>2.2999999999999998</v>
      </c>
      <c r="K168">
        <v>5.8</v>
      </c>
      <c r="L168">
        <v>1.1000000000000001</v>
      </c>
      <c r="M168">
        <v>2.2000000000000002</v>
      </c>
      <c r="N168">
        <v>2.5</v>
      </c>
      <c r="O168">
        <v>5.7</v>
      </c>
      <c r="P168">
        <v>6.1</v>
      </c>
      <c r="Q168">
        <v>16.399999999999999</v>
      </c>
      <c r="R168">
        <v>20.6</v>
      </c>
      <c r="S168">
        <v>7.3</v>
      </c>
      <c r="T168">
        <v>11.4</v>
      </c>
      <c r="U168">
        <v>6.9</v>
      </c>
      <c r="V168">
        <v>1.5</v>
      </c>
      <c r="W168">
        <v>0.8</v>
      </c>
      <c r="X168">
        <v>41.9</v>
      </c>
      <c r="Y168">
        <v>43</v>
      </c>
    </row>
    <row r="169" spans="4:25" x14ac:dyDescent="0.25">
      <c r="D169" t="s">
        <v>464</v>
      </c>
      <c r="E169" t="s">
        <v>465</v>
      </c>
      <c r="F169" t="s">
        <v>74</v>
      </c>
      <c r="G169">
        <v>100</v>
      </c>
      <c r="H169">
        <v>6.1</v>
      </c>
      <c r="I169">
        <v>2.5</v>
      </c>
      <c r="J169">
        <v>2.2000000000000002</v>
      </c>
      <c r="K169">
        <v>5.3</v>
      </c>
      <c r="L169">
        <v>0.9</v>
      </c>
      <c r="M169">
        <v>1.9</v>
      </c>
      <c r="N169">
        <v>2.5</v>
      </c>
      <c r="O169">
        <v>5.9</v>
      </c>
      <c r="P169">
        <v>5.4</v>
      </c>
      <c r="Q169">
        <v>16.100000000000001</v>
      </c>
      <c r="R169">
        <v>21.1</v>
      </c>
      <c r="S169">
        <v>7.5</v>
      </c>
      <c r="T169">
        <v>12.5</v>
      </c>
      <c r="U169">
        <v>7.4</v>
      </c>
      <c r="V169">
        <v>1.7</v>
      </c>
      <c r="W169">
        <v>0.9</v>
      </c>
      <c r="X169">
        <v>43.3</v>
      </c>
      <c r="Y169">
        <v>45</v>
      </c>
    </row>
    <row r="170" spans="4:25" x14ac:dyDescent="0.25">
      <c r="D170" t="s">
        <v>466</v>
      </c>
      <c r="E170" t="s">
        <v>467</v>
      </c>
      <c r="F170" t="s">
        <v>11</v>
      </c>
      <c r="G170">
        <v>100</v>
      </c>
      <c r="H170">
        <v>4.8</v>
      </c>
      <c r="I170">
        <v>5.2</v>
      </c>
      <c r="J170">
        <v>2.1</v>
      </c>
      <c r="K170">
        <v>5.7</v>
      </c>
      <c r="L170">
        <v>0.7</v>
      </c>
      <c r="M170">
        <v>2</v>
      </c>
      <c r="N170">
        <v>0.7</v>
      </c>
      <c r="O170">
        <v>3</v>
      </c>
      <c r="P170">
        <v>3.6</v>
      </c>
      <c r="Q170">
        <v>17.5</v>
      </c>
      <c r="R170">
        <v>25.3</v>
      </c>
      <c r="S170">
        <v>10</v>
      </c>
      <c r="T170">
        <v>11.8</v>
      </c>
      <c r="U170">
        <v>5.5</v>
      </c>
      <c r="V170">
        <v>1.1000000000000001</v>
      </c>
      <c r="W170">
        <v>1.1000000000000001</v>
      </c>
      <c r="X170">
        <v>43.8</v>
      </c>
      <c r="Y170">
        <v>47</v>
      </c>
    </row>
    <row r="171" spans="4:25" x14ac:dyDescent="0.25">
      <c r="D171" t="s">
        <v>159</v>
      </c>
      <c r="E171" t="s">
        <v>468</v>
      </c>
      <c r="F171" t="s">
        <v>74</v>
      </c>
      <c r="G171">
        <v>100</v>
      </c>
      <c r="H171">
        <v>7.1</v>
      </c>
      <c r="I171">
        <v>4.0999999999999996</v>
      </c>
      <c r="J171">
        <v>2.4</v>
      </c>
      <c r="K171">
        <v>7</v>
      </c>
      <c r="L171">
        <v>1.3</v>
      </c>
      <c r="M171">
        <v>3.2</v>
      </c>
      <c r="N171">
        <v>2.8</v>
      </c>
      <c r="O171">
        <v>6.5</v>
      </c>
      <c r="P171">
        <v>6.7</v>
      </c>
      <c r="Q171">
        <v>19.2</v>
      </c>
      <c r="R171">
        <v>19.5</v>
      </c>
      <c r="S171">
        <v>6.6</v>
      </c>
      <c r="T171">
        <v>8.1</v>
      </c>
      <c r="U171">
        <v>4.5</v>
      </c>
      <c r="V171">
        <v>0.6</v>
      </c>
      <c r="W171">
        <v>0.3</v>
      </c>
      <c r="X171">
        <v>37.200000000000003</v>
      </c>
      <c r="Y171">
        <v>36</v>
      </c>
    </row>
    <row r="172" spans="4:25" x14ac:dyDescent="0.25">
      <c r="D172" t="s">
        <v>469</v>
      </c>
      <c r="E172" t="s">
        <v>470</v>
      </c>
      <c r="F172" t="s">
        <v>11</v>
      </c>
      <c r="G172">
        <v>100</v>
      </c>
      <c r="H172">
        <v>3.8</v>
      </c>
      <c r="I172">
        <v>2.8</v>
      </c>
      <c r="J172">
        <v>2.4</v>
      </c>
      <c r="K172">
        <v>3.8</v>
      </c>
      <c r="L172">
        <v>0.9</v>
      </c>
      <c r="M172">
        <v>2.4</v>
      </c>
      <c r="N172">
        <v>0.9</v>
      </c>
      <c r="O172">
        <v>3.8</v>
      </c>
      <c r="P172">
        <v>3.8</v>
      </c>
      <c r="Q172">
        <v>14.6</v>
      </c>
      <c r="R172">
        <v>27.8</v>
      </c>
      <c r="S172">
        <v>9.4</v>
      </c>
      <c r="T172">
        <v>17</v>
      </c>
      <c r="U172">
        <v>4.7</v>
      </c>
      <c r="V172">
        <v>0.9</v>
      </c>
      <c r="W172">
        <v>0.9</v>
      </c>
      <c r="X172">
        <v>46.4</v>
      </c>
      <c r="Y172">
        <v>52</v>
      </c>
    </row>
    <row r="173" spans="4:25" x14ac:dyDescent="0.25">
      <c r="D173" t="s">
        <v>471</v>
      </c>
      <c r="E173" t="s">
        <v>472</v>
      </c>
      <c r="F173" t="s">
        <v>11</v>
      </c>
      <c r="G173">
        <v>100</v>
      </c>
      <c r="H173">
        <v>1.9</v>
      </c>
      <c r="I173">
        <v>1.5</v>
      </c>
      <c r="J173">
        <v>1.3</v>
      </c>
      <c r="K173">
        <v>4.2</v>
      </c>
      <c r="L173">
        <v>1.2</v>
      </c>
      <c r="M173">
        <v>2.9</v>
      </c>
      <c r="N173">
        <v>1.2</v>
      </c>
      <c r="O173">
        <v>4.2</v>
      </c>
      <c r="P173">
        <v>1.5</v>
      </c>
      <c r="Q173">
        <v>9.9</v>
      </c>
      <c r="R173">
        <v>31.9</v>
      </c>
      <c r="S173">
        <v>13.4</v>
      </c>
      <c r="T173">
        <v>16</v>
      </c>
      <c r="U173">
        <v>7.2</v>
      </c>
      <c r="V173">
        <v>1.3</v>
      </c>
      <c r="W173">
        <v>0.2</v>
      </c>
      <c r="X173">
        <v>50</v>
      </c>
      <c r="Y173">
        <v>55</v>
      </c>
    </row>
    <row r="174" spans="4:25" x14ac:dyDescent="0.25">
      <c r="D174" t="s">
        <v>473</v>
      </c>
      <c r="E174" t="s">
        <v>474</v>
      </c>
      <c r="F174" t="s">
        <v>11</v>
      </c>
      <c r="G174">
        <v>100</v>
      </c>
      <c r="H174">
        <v>5</v>
      </c>
      <c r="I174">
        <v>1.6</v>
      </c>
      <c r="J174">
        <v>0.9</v>
      </c>
      <c r="K174">
        <v>5.2</v>
      </c>
      <c r="L174">
        <v>1.4</v>
      </c>
      <c r="M174">
        <v>2.1</v>
      </c>
      <c r="N174">
        <v>1</v>
      </c>
      <c r="O174">
        <v>4.8</v>
      </c>
      <c r="P174">
        <v>4.3</v>
      </c>
      <c r="Q174">
        <v>9.8000000000000007</v>
      </c>
      <c r="R174">
        <v>23.7</v>
      </c>
      <c r="S174">
        <v>8.1</v>
      </c>
      <c r="T174">
        <v>15</v>
      </c>
      <c r="U174">
        <v>11.4</v>
      </c>
      <c r="V174">
        <v>2.4</v>
      </c>
      <c r="W174">
        <v>3.3</v>
      </c>
      <c r="X174">
        <v>49.5</v>
      </c>
      <c r="Y174">
        <v>53</v>
      </c>
    </row>
    <row r="175" spans="4:25" x14ac:dyDescent="0.25">
      <c r="D175" t="s">
        <v>475</v>
      </c>
      <c r="E175" t="s">
        <v>476</v>
      </c>
      <c r="F175" t="s">
        <v>74</v>
      </c>
      <c r="G175">
        <v>100</v>
      </c>
      <c r="H175">
        <v>4</v>
      </c>
      <c r="I175">
        <v>2.6</v>
      </c>
      <c r="J175">
        <v>1.6</v>
      </c>
      <c r="K175">
        <v>4.9000000000000004</v>
      </c>
      <c r="L175">
        <v>1.1000000000000001</v>
      </c>
      <c r="M175">
        <v>2.2999999999999998</v>
      </c>
      <c r="N175">
        <v>1.4</v>
      </c>
      <c r="O175">
        <v>3.8</v>
      </c>
      <c r="P175">
        <v>3.8</v>
      </c>
      <c r="Q175">
        <v>14.7</v>
      </c>
      <c r="R175">
        <v>24.7</v>
      </c>
      <c r="S175">
        <v>9.5</v>
      </c>
      <c r="T175">
        <v>15.9</v>
      </c>
      <c r="U175">
        <v>7.3</v>
      </c>
      <c r="V175">
        <v>1.4</v>
      </c>
      <c r="W175">
        <v>1.1000000000000001</v>
      </c>
      <c r="X175">
        <v>46.9</v>
      </c>
      <c r="Y175">
        <v>50</v>
      </c>
    </row>
    <row r="176" spans="4:25" x14ac:dyDescent="0.25">
      <c r="D176" t="s">
        <v>477</v>
      </c>
      <c r="E176" t="s">
        <v>478</v>
      </c>
      <c r="F176" t="s">
        <v>11</v>
      </c>
      <c r="G176">
        <v>100</v>
      </c>
      <c r="H176">
        <v>3.9</v>
      </c>
      <c r="I176">
        <v>2.4</v>
      </c>
      <c r="J176">
        <v>1.6</v>
      </c>
      <c r="K176">
        <v>4.7</v>
      </c>
      <c r="L176">
        <v>0.8</v>
      </c>
      <c r="M176">
        <v>2</v>
      </c>
      <c r="N176">
        <v>1.6</v>
      </c>
      <c r="O176">
        <v>3.7</v>
      </c>
      <c r="P176">
        <v>3.6</v>
      </c>
      <c r="Q176">
        <v>14.2</v>
      </c>
      <c r="R176">
        <v>20.7</v>
      </c>
      <c r="S176">
        <v>9.6</v>
      </c>
      <c r="T176">
        <v>17.8</v>
      </c>
      <c r="U176">
        <v>10.7</v>
      </c>
      <c r="V176">
        <v>1.7</v>
      </c>
      <c r="W176">
        <v>1</v>
      </c>
      <c r="X176">
        <v>48.8</v>
      </c>
      <c r="Y176">
        <v>53</v>
      </c>
    </row>
    <row r="177" spans="4:25" x14ac:dyDescent="0.25">
      <c r="D177" t="s">
        <v>72</v>
      </c>
      <c r="E177" t="s">
        <v>479</v>
      </c>
      <c r="F177" t="s">
        <v>155</v>
      </c>
      <c r="G177">
        <v>100</v>
      </c>
      <c r="H177">
        <v>5.0999999999999996</v>
      </c>
      <c r="I177">
        <v>3.1</v>
      </c>
      <c r="J177">
        <v>2.1</v>
      </c>
      <c r="K177">
        <v>5.6</v>
      </c>
      <c r="L177">
        <v>1.2</v>
      </c>
      <c r="M177">
        <v>2.4</v>
      </c>
      <c r="N177">
        <v>2.2000000000000002</v>
      </c>
      <c r="O177">
        <v>5.0999999999999996</v>
      </c>
      <c r="P177">
        <v>5.0999999999999996</v>
      </c>
      <c r="Q177">
        <v>17.8</v>
      </c>
      <c r="R177">
        <v>22.5</v>
      </c>
      <c r="S177">
        <v>7.8</v>
      </c>
      <c r="T177">
        <v>10.9</v>
      </c>
      <c r="U177">
        <v>6.7</v>
      </c>
      <c r="V177">
        <v>1.7</v>
      </c>
      <c r="W177">
        <v>0.9</v>
      </c>
      <c r="X177">
        <v>42.8</v>
      </c>
      <c r="Y177">
        <v>45</v>
      </c>
    </row>
    <row r="178" spans="4:25" x14ac:dyDescent="0.25">
      <c r="D178" t="s">
        <v>480</v>
      </c>
      <c r="E178" t="s">
        <v>481</v>
      </c>
      <c r="F178" t="s">
        <v>11</v>
      </c>
      <c r="G178">
        <v>100</v>
      </c>
      <c r="H178">
        <v>4.4000000000000004</v>
      </c>
      <c r="I178">
        <v>6.2</v>
      </c>
      <c r="J178">
        <v>1.2</v>
      </c>
      <c r="K178">
        <v>6.2</v>
      </c>
      <c r="L178">
        <v>3.1</v>
      </c>
      <c r="M178">
        <v>5.6</v>
      </c>
      <c r="N178">
        <v>1.2</v>
      </c>
      <c r="O178">
        <v>2.5</v>
      </c>
      <c r="P178">
        <v>5</v>
      </c>
      <c r="Q178">
        <v>15.6</v>
      </c>
      <c r="R178">
        <v>31.2</v>
      </c>
      <c r="S178">
        <v>6.2</v>
      </c>
      <c r="T178">
        <v>5.6</v>
      </c>
      <c r="U178">
        <v>3.1</v>
      </c>
      <c r="V178">
        <v>2.5</v>
      </c>
      <c r="W178">
        <v>0</v>
      </c>
      <c r="X178">
        <v>39.5</v>
      </c>
      <c r="Y178">
        <v>44</v>
      </c>
    </row>
    <row r="179" spans="4:25" x14ac:dyDescent="0.25">
      <c r="D179" t="s">
        <v>482</v>
      </c>
      <c r="E179" t="s">
        <v>483</v>
      </c>
      <c r="F179" t="s">
        <v>11</v>
      </c>
      <c r="G179">
        <v>100</v>
      </c>
      <c r="H179">
        <v>4.0999999999999996</v>
      </c>
      <c r="I179">
        <v>2.8</v>
      </c>
      <c r="J179">
        <v>1.5</v>
      </c>
      <c r="K179">
        <v>4.0999999999999996</v>
      </c>
      <c r="L179">
        <v>1.6</v>
      </c>
      <c r="M179">
        <v>2.2999999999999998</v>
      </c>
      <c r="N179">
        <v>1.4</v>
      </c>
      <c r="O179">
        <v>2.5</v>
      </c>
      <c r="P179">
        <v>2.6</v>
      </c>
      <c r="Q179">
        <v>15.4</v>
      </c>
      <c r="R179">
        <v>23.2</v>
      </c>
      <c r="S179">
        <v>11.4</v>
      </c>
      <c r="T179">
        <v>15.2</v>
      </c>
      <c r="U179">
        <v>9</v>
      </c>
      <c r="V179">
        <v>2.4</v>
      </c>
      <c r="W179">
        <v>0.4</v>
      </c>
      <c r="X179">
        <v>48.1</v>
      </c>
      <c r="Y179">
        <v>53</v>
      </c>
    </row>
    <row r="180" spans="4:25" x14ac:dyDescent="0.25">
      <c r="D180" t="s">
        <v>160</v>
      </c>
      <c r="E180" t="s">
        <v>484</v>
      </c>
      <c r="F180" t="s">
        <v>11</v>
      </c>
      <c r="G180">
        <v>100</v>
      </c>
      <c r="H180">
        <v>4.4000000000000004</v>
      </c>
      <c r="I180">
        <v>2.4</v>
      </c>
      <c r="J180">
        <v>2.1</v>
      </c>
      <c r="K180">
        <v>4</v>
      </c>
      <c r="L180">
        <v>1.4</v>
      </c>
      <c r="M180">
        <v>2.4</v>
      </c>
      <c r="N180">
        <v>1.7</v>
      </c>
      <c r="O180">
        <v>3.5</v>
      </c>
      <c r="P180">
        <v>5.8</v>
      </c>
      <c r="Q180">
        <v>15.1</v>
      </c>
      <c r="R180">
        <v>21.9</v>
      </c>
      <c r="S180">
        <v>9</v>
      </c>
      <c r="T180">
        <v>14.2</v>
      </c>
      <c r="U180">
        <v>9.5</v>
      </c>
      <c r="V180">
        <v>1.7</v>
      </c>
      <c r="W180">
        <v>0.8</v>
      </c>
      <c r="X180">
        <v>46.4</v>
      </c>
      <c r="Y180">
        <v>49</v>
      </c>
    </row>
    <row r="181" spans="4:25" x14ac:dyDescent="0.25">
      <c r="D181" t="s">
        <v>485</v>
      </c>
      <c r="E181" t="s">
        <v>486</v>
      </c>
      <c r="F181" t="s">
        <v>11</v>
      </c>
      <c r="G181">
        <v>100</v>
      </c>
      <c r="H181">
        <v>4.5999999999999996</v>
      </c>
      <c r="I181">
        <v>3.2</v>
      </c>
      <c r="J181">
        <v>2.2000000000000002</v>
      </c>
      <c r="K181">
        <v>7.4</v>
      </c>
      <c r="L181">
        <v>1.6</v>
      </c>
      <c r="M181">
        <v>2.5</v>
      </c>
      <c r="N181">
        <v>1.9</v>
      </c>
      <c r="O181">
        <v>4.3</v>
      </c>
      <c r="P181">
        <v>3.6</v>
      </c>
      <c r="Q181">
        <v>17</v>
      </c>
      <c r="R181">
        <v>23.6</v>
      </c>
      <c r="S181">
        <v>7</v>
      </c>
      <c r="T181">
        <v>12.8</v>
      </c>
      <c r="U181">
        <v>5.7</v>
      </c>
      <c r="V181">
        <v>2</v>
      </c>
      <c r="W181">
        <v>0.6</v>
      </c>
      <c r="X181">
        <v>42.8</v>
      </c>
      <c r="Y181">
        <v>45</v>
      </c>
    </row>
    <row r="182" spans="4:25" x14ac:dyDescent="0.25">
      <c r="D182" t="s">
        <v>487</v>
      </c>
      <c r="E182" t="s">
        <v>488</v>
      </c>
      <c r="F182" t="s">
        <v>11</v>
      </c>
      <c r="G182">
        <v>100</v>
      </c>
      <c r="H182">
        <v>3.6</v>
      </c>
      <c r="I182">
        <v>2.2999999999999998</v>
      </c>
      <c r="J182">
        <v>1.1000000000000001</v>
      </c>
      <c r="K182">
        <v>4.7</v>
      </c>
      <c r="L182">
        <v>0.6</v>
      </c>
      <c r="M182">
        <v>1.7</v>
      </c>
      <c r="N182">
        <v>1.7</v>
      </c>
      <c r="O182">
        <v>3.6</v>
      </c>
      <c r="P182">
        <v>2.4</v>
      </c>
      <c r="Q182">
        <v>16.399999999999999</v>
      </c>
      <c r="R182">
        <v>26.3</v>
      </c>
      <c r="S182">
        <v>8.6</v>
      </c>
      <c r="T182">
        <v>12.8</v>
      </c>
      <c r="U182">
        <v>8.6</v>
      </c>
      <c r="V182">
        <v>3</v>
      </c>
      <c r="W182">
        <v>2.6</v>
      </c>
      <c r="X182">
        <v>49.3</v>
      </c>
      <c r="Y182">
        <v>52</v>
      </c>
    </row>
    <row r="183" spans="4:25" x14ac:dyDescent="0.25">
      <c r="D183" t="s">
        <v>489</v>
      </c>
      <c r="E183" t="s">
        <v>490</v>
      </c>
      <c r="F183" t="s">
        <v>11</v>
      </c>
      <c r="G183">
        <v>100</v>
      </c>
      <c r="H183">
        <v>7.5</v>
      </c>
      <c r="I183">
        <v>3.8</v>
      </c>
      <c r="J183">
        <v>1.6</v>
      </c>
      <c r="K183">
        <v>5.3</v>
      </c>
      <c r="L183">
        <v>1.1000000000000001</v>
      </c>
      <c r="M183">
        <v>2.2000000000000002</v>
      </c>
      <c r="N183">
        <v>2.1</v>
      </c>
      <c r="O183">
        <v>5.7</v>
      </c>
      <c r="P183">
        <v>7.4</v>
      </c>
      <c r="Q183">
        <v>19.5</v>
      </c>
      <c r="R183">
        <v>23.6</v>
      </c>
      <c r="S183">
        <v>6</v>
      </c>
      <c r="T183">
        <v>7.7</v>
      </c>
      <c r="U183">
        <v>5.2</v>
      </c>
      <c r="V183">
        <v>1</v>
      </c>
      <c r="W183">
        <v>0.4</v>
      </c>
      <c r="X183">
        <v>39</v>
      </c>
      <c r="Y183">
        <v>40</v>
      </c>
    </row>
    <row r="184" spans="4:25" x14ac:dyDescent="0.25">
      <c r="D184" t="s">
        <v>489</v>
      </c>
      <c r="E184" t="s">
        <v>491</v>
      </c>
      <c r="F184" t="s">
        <v>74</v>
      </c>
      <c r="G184">
        <v>100</v>
      </c>
      <c r="H184">
        <v>7.2</v>
      </c>
      <c r="I184">
        <v>3.7</v>
      </c>
      <c r="J184">
        <v>1.5</v>
      </c>
      <c r="K184">
        <v>5.3</v>
      </c>
      <c r="L184">
        <v>1.2</v>
      </c>
      <c r="M184">
        <v>2.2000000000000002</v>
      </c>
      <c r="N184">
        <v>2</v>
      </c>
      <c r="O184">
        <v>5.5</v>
      </c>
      <c r="P184">
        <v>6.7</v>
      </c>
      <c r="Q184">
        <v>19.600000000000001</v>
      </c>
      <c r="R184">
        <v>23.6</v>
      </c>
      <c r="S184">
        <v>6.3</v>
      </c>
      <c r="T184">
        <v>8.1999999999999993</v>
      </c>
      <c r="U184">
        <v>5.6</v>
      </c>
      <c r="V184">
        <v>1</v>
      </c>
      <c r="W184">
        <v>0.5</v>
      </c>
      <c r="X184">
        <v>39.799999999999997</v>
      </c>
      <c r="Y184">
        <v>41</v>
      </c>
    </row>
    <row r="185" spans="4:25" x14ac:dyDescent="0.25">
      <c r="D185" t="s">
        <v>492</v>
      </c>
      <c r="E185" t="s">
        <v>493</v>
      </c>
      <c r="F185" t="s">
        <v>11</v>
      </c>
      <c r="G185">
        <v>100</v>
      </c>
      <c r="H185">
        <v>4.9000000000000004</v>
      </c>
      <c r="I185">
        <v>2.1</v>
      </c>
      <c r="J185">
        <v>1.2</v>
      </c>
      <c r="K185">
        <v>9.9</v>
      </c>
      <c r="L185">
        <v>0.8</v>
      </c>
      <c r="M185">
        <v>2.1</v>
      </c>
      <c r="N185">
        <v>1.6</v>
      </c>
      <c r="O185">
        <v>4.0999999999999996</v>
      </c>
      <c r="P185">
        <v>4.9000000000000004</v>
      </c>
      <c r="Q185">
        <v>21.4</v>
      </c>
      <c r="R185">
        <v>23.9</v>
      </c>
      <c r="S185">
        <v>7.8</v>
      </c>
      <c r="T185">
        <v>11.9</v>
      </c>
      <c r="U185">
        <v>2.9</v>
      </c>
      <c r="V185">
        <v>0.4</v>
      </c>
      <c r="W185">
        <v>0</v>
      </c>
      <c r="X185">
        <v>40.799999999999997</v>
      </c>
      <c r="Y185">
        <v>42</v>
      </c>
    </row>
    <row r="186" spans="4:25" x14ac:dyDescent="0.25">
      <c r="D186" t="s">
        <v>494</v>
      </c>
      <c r="E186" t="s">
        <v>495</v>
      </c>
      <c r="F186" t="s">
        <v>74</v>
      </c>
      <c r="G186">
        <v>100</v>
      </c>
      <c r="H186">
        <v>4.9000000000000004</v>
      </c>
      <c r="I186">
        <v>3</v>
      </c>
      <c r="J186">
        <v>2.2999999999999998</v>
      </c>
      <c r="K186">
        <v>5.2</v>
      </c>
      <c r="L186">
        <v>1.5</v>
      </c>
      <c r="M186">
        <v>2.8</v>
      </c>
      <c r="N186">
        <v>2.2000000000000002</v>
      </c>
      <c r="O186">
        <v>5.8</v>
      </c>
      <c r="P186">
        <v>4.9000000000000004</v>
      </c>
      <c r="Q186">
        <v>16.399999999999999</v>
      </c>
      <c r="R186">
        <v>23.9</v>
      </c>
      <c r="S186">
        <v>8.5</v>
      </c>
      <c r="T186">
        <v>10.199999999999999</v>
      </c>
      <c r="U186">
        <v>6.8</v>
      </c>
      <c r="V186">
        <v>1.4</v>
      </c>
      <c r="W186">
        <v>0.3</v>
      </c>
      <c r="X186">
        <v>42.5</v>
      </c>
      <c r="Y186">
        <v>45</v>
      </c>
    </row>
    <row r="187" spans="4:25" x14ac:dyDescent="0.25">
      <c r="D187" t="s">
        <v>496</v>
      </c>
      <c r="E187" t="s">
        <v>497</v>
      </c>
      <c r="F187" t="s">
        <v>11</v>
      </c>
      <c r="G187">
        <v>100</v>
      </c>
      <c r="H187">
        <v>3.6</v>
      </c>
      <c r="I187">
        <v>2.9</v>
      </c>
      <c r="J187">
        <v>2.2999999999999998</v>
      </c>
      <c r="K187">
        <v>6</v>
      </c>
      <c r="L187">
        <v>1.3</v>
      </c>
      <c r="M187">
        <v>3</v>
      </c>
      <c r="N187">
        <v>2</v>
      </c>
      <c r="O187">
        <v>3.6</v>
      </c>
      <c r="P187">
        <v>3.2</v>
      </c>
      <c r="Q187">
        <v>13.8</v>
      </c>
      <c r="R187">
        <v>23</v>
      </c>
      <c r="S187">
        <v>8.6999999999999993</v>
      </c>
      <c r="T187">
        <v>13.5</v>
      </c>
      <c r="U187">
        <v>9.6999999999999993</v>
      </c>
      <c r="V187">
        <v>2.2999999999999998</v>
      </c>
      <c r="W187">
        <v>1.2</v>
      </c>
      <c r="X187">
        <v>46.6</v>
      </c>
      <c r="Y187">
        <v>50</v>
      </c>
    </row>
    <row r="188" spans="4:25" x14ac:dyDescent="0.25">
      <c r="D188" t="s">
        <v>498</v>
      </c>
      <c r="E188" t="s">
        <v>499</v>
      </c>
      <c r="F188" t="s">
        <v>74</v>
      </c>
      <c r="G188">
        <v>100</v>
      </c>
      <c r="H188">
        <v>3.8</v>
      </c>
      <c r="I188">
        <v>2.7</v>
      </c>
      <c r="J188">
        <v>2</v>
      </c>
      <c r="K188">
        <v>5.9</v>
      </c>
      <c r="L188">
        <v>1.4</v>
      </c>
      <c r="M188">
        <v>2.5</v>
      </c>
      <c r="N188">
        <v>1.8</v>
      </c>
      <c r="O188">
        <v>3.3</v>
      </c>
      <c r="P188">
        <v>3.4</v>
      </c>
      <c r="Q188">
        <v>15.1</v>
      </c>
      <c r="R188">
        <v>23.7</v>
      </c>
      <c r="S188">
        <v>8.8000000000000007</v>
      </c>
      <c r="T188">
        <v>12.7</v>
      </c>
      <c r="U188">
        <v>9.6</v>
      </c>
      <c r="V188">
        <v>2.4</v>
      </c>
      <c r="W188">
        <v>0.9</v>
      </c>
      <c r="X188">
        <v>46.6</v>
      </c>
      <c r="Y188">
        <v>50</v>
      </c>
    </row>
    <row r="189" spans="4:25" x14ac:dyDescent="0.25">
      <c r="D189" t="s">
        <v>500</v>
      </c>
      <c r="E189" t="s">
        <v>501</v>
      </c>
      <c r="F189" t="s">
        <v>74</v>
      </c>
      <c r="G189">
        <v>100</v>
      </c>
      <c r="H189">
        <v>4.2</v>
      </c>
      <c r="I189">
        <v>3.1</v>
      </c>
      <c r="J189">
        <v>2.2999999999999998</v>
      </c>
      <c r="K189">
        <v>6.2</v>
      </c>
      <c r="L189">
        <v>1.2</v>
      </c>
      <c r="M189">
        <v>2.9</v>
      </c>
      <c r="N189">
        <v>2.1</v>
      </c>
      <c r="O189">
        <v>3.8</v>
      </c>
      <c r="P189">
        <v>4</v>
      </c>
      <c r="Q189">
        <v>16.600000000000001</v>
      </c>
      <c r="R189">
        <v>24.3</v>
      </c>
      <c r="S189">
        <v>8.3000000000000007</v>
      </c>
      <c r="T189">
        <v>10.8</v>
      </c>
      <c r="U189">
        <v>6.8</v>
      </c>
      <c r="V189">
        <v>1.8</v>
      </c>
      <c r="W189">
        <v>1.6</v>
      </c>
      <c r="X189">
        <v>44.1</v>
      </c>
      <c r="Y189">
        <v>47</v>
      </c>
    </row>
    <row r="190" spans="4:25" x14ac:dyDescent="0.25">
      <c r="D190" t="s">
        <v>502</v>
      </c>
      <c r="E190" t="s">
        <v>503</v>
      </c>
      <c r="F190" t="s">
        <v>74</v>
      </c>
      <c r="G190">
        <v>100</v>
      </c>
      <c r="H190">
        <v>3.5</v>
      </c>
      <c r="I190">
        <v>2.8</v>
      </c>
      <c r="J190">
        <v>2.2000000000000002</v>
      </c>
      <c r="K190">
        <v>6.2</v>
      </c>
      <c r="L190">
        <v>1.3</v>
      </c>
      <c r="M190">
        <v>3</v>
      </c>
      <c r="N190">
        <v>1.7</v>
      </c>
      <c r="O190">
        <v>3.6</v>
      </c>
      <c r="P190">
        <v>2.2999999999999998</v>
      </c>
      <c r="Q190">
        <v>12.7</v>
      </c>
      <c r="R190">
        <v>24.7</v>
      </c>
      <c r="S190">
        <v>8.5</v>
      </c>
      <c r="T190">
        <v>14.6</v>
      </c>
      <c r="U190">
        <v>10</v>
      </c>
      <c r="V190">
        <v>2</v>
      </c>
      <c r="W190">
        <v>0.9</v>
      </c>
      <c r="X190">
        <v>47.1</v>
      </c>
      <c r="Y190">
        <v>50</v>
      </c>
    </row>
    <row r="191" spans="4:25" x14ac:dyDescent="0.25">
      <c r="D191" t="s">
        <v>504</v>
      </c>
      <c r="E191" t="s">
        <v>505</v>
      </c>
      <c r="F191" t="s">
        <v>74</v>
      </c>
      <c r="G191">
        <v>100</v>
      </c>
      <c r="H191">
        <v>4.3</v>
      </c>
      <c r="I191">
        <v>3.4</v>
      </c>
      <c r="J191">
        <v>2.4</v>
      </c>
      <c r="K191">
        <v>5.9</v>
      </c>
      <c r="L191">
        <v>1.2</v>
      </c>
      <c r="M191">
        <v>2.6</v>
      </c>
      <c r="N191">
        <v>2.2000000000000002</v>
      </c>
      <c r="O191">
        <v>5.9</v>
      </c>
      <c r="P191">
        <v>4.0999999999999996</v>
      </c>
      <c r="Q191">
        <v>15.7</v>
      </c>
      <c r="R191">
        <v>21.9</v>
      </c>
      <c r="S191">
        <v>7.6</v>
      </c>
      <c r="T191">
        <v>12.8</v>
      </c>
      <c r="U191">
        <v>8.1999999999999993</v>
      </c>
      <c r="V191">
        <v>1.4</v>
      </c>
      <c r="W191">
        <v>0.5</v>
      </c>
      <c r="X191">
        <v>43.6</v>
      </c>
      <c r="Y191">
        <v>46</v>
      </c>
    </row>
    <row r="192" spans="4:25" x14ac:dyDescent="0.25">
      <c r="D192" t="s">
        <v>506</v>
      </c>
      <c r="E192" t="s">
        <v>507</v>
      </c>
      <c r="F192" t="s">
        <v>11</v>
      </c>
      <c r="G192">
        <v>100</v>
      </c>
      <c r="H192">
        <v>5.7</v>
      </c>
      <c r="I192">
        <v>3.8</v>
      </c>
      <c r="J192">
        <v>2.2000000000000002</v>
      </c>
      <c r="K192">
        <v>6.3</v>
      </c>
      <c r="L192">
        <v>1.1000000000000001</v>
      </c>
      <c r="M192">
        <v>2.7</v>
      </c>
      <c r="N192">
        <v>2.2999999999999998</v>
      </c>
      <c r="O192">
        <v>5.3</v>
      </c>
      <c r="P192">
        <v>5.2</v>
      </c>
      <c r="Q192">
        <v>20.100000000000001</v>
      </c>
      <c r="R192">
        <v>22.1</v>
      </c>
      <c r="S192">
        <v>7.3</v>
      </c>
      <c r="T192">
        <v>9.4</v>
      </c>
      <c r="U192">
        <v>4.9000000000000004</v>
      </c>
      <c r="V192">
        <v>1</v>
      </c>
      <c r="W192">
        <v>0.6</v>
      </c>
      <c r="X192">
        <v>40.1</v>
      </c>
      <c r="Y192">
        <v>41</v>
      </c>
    </row>
    <row r="193" spans="4:25" x14ac:dyDescent="0.25">
      <c r="D193" t="s">
        <v>508</v>
      </c>
      <c r="E193" t="s">
        <v>509</v>
      </c>
      <c r="F193" t="s">
        <v>74</v>
      </c>
      <c r="G193">
        <v>100</v>
      </c>
      <c r="H193">
        <v>5.9</v>
      </c>
      <c r="I193">
        <v>3.9</v>
      </c>
      <c r="J193">
        <v>2.1</v>
      </c>
      <c r="K193">
        <v>5.7</v>
      </c>
      <c r="L193">
        <v>1.1000000000000001</v>
      </c>
      <c r="M193">
        <v>2.6</v>
      </c>
      <c r="N193">
        <v>2.2000000000000002</v>
      </c>
      <c r="O193">
        <v>5.3</v>
      </c>
      <c r="P193">
        <v>5</v>
      </c>
      <c r="Q193">
        <v>19.5</v>
      </c>
      <c r="R193">
        <v>20</v>
      </c>
      <c r="S193">
        <v>7.3</v>
      </c>
      <c r="T193">
        <v>10.6</v>
      </c>
      <c r="U193">
        <v>6.5</v>
      </c>
      <c r="V193">
        <v>1.4</v>
      </c>
      <c r="W193">
        <v>0.9</v>
      </c>
      <c r="X193">
        <v>41.3</v>
      </c>
      <c r="Y193">
        <v>42</v>
      </c>
    </row>
    <row r="194" spans="4:25" x14ac:dyDescent="0.25">
      <c r="D194" t="s">
        <v>510</v>
      </c>
      <c r="E194" t="s">
        <v>511</v>
      </c>
      <c r="F194" t="s">
        <v>74</v>
      </c>
      <c r="G194">
        <v>100</v>
      </c>
      <c r="H194">
        <v>5.6</v>
      </c>
      <c r="I194">
        <v>3.8</v>
      </c>
      <c r="J194">
        <v>2.5</v>
      </c>
      <c r="K194">
        <v>7.1</v>
      </c>
      <c r="L194">
        <v>1</v>
      </c>
      <c r="M194">
        <v>2.9</v>
      </c>
      <c r="N194">
        <v>2.4</v>
      </c>
      <c r="O194">
        <v>5.5</v>
      </c>
      <c r="P194">
        <v>5.6</v>
      </c>
      <c r="Q194">
        <v>21</v>
      </c>
      <c r="R194">
        <v>24.1</v>
      </c>
      <c r="S194">
        <v>6.9</v>
      </c>
      <c r="T194">
        <v>7.9</v>
      </c>
      <c r="U194">
        <v>3</v>
      </c>
      <c r="V194">
        <v>0.3</v>
      </c>
      <c r="W194">
        <v>0.3</v>
      </c>
      <c r="X194">
        <v>38.1</v>
      </c>
      <c r="Y194">
        <v>40</v>
      </c>
    </row>
    <row r="195" spans="4:25" x14ac:dyDescent="0.25">
      <c r="D195" t="s">
        <v>512</v>
      </c>
      <c r="E195" t="s">
        <v>513</v>
      </c>
      <c r="F195" t="s">
        <v>11</v>
      </c>
      <c r="G195">
        <v>100</v>
      </c>
      <c r="H195">
        <v>4.5</v>
      </c>
      <c r="I195">
        <v>3.6</v>
      </c>
      <c r="J195">
        <v>2.1</v>
      </c>
      <c r="K195">
        <v>4.2</v>
      </c>
      <c r="L195">
        <v>0</v>
      </c>
      <c r="M195">
        <v>2.7</v>
      </c>
      <c r="N195">
        <v>0.9</v>
      </c>
      <c r="O195">
        <v>2.7</v>
      </c>
      <c r="P195">
        <v>4.8</v>
      </c>
      <c r="Q195">
        <v>14</v>
      </c>
      <c r="R195">
        <v>26.8</v>
      </c>
      <c r="S195">
        <v>9.1999999999999993</v>
      </c>
      <c r="T195">
        <v>12.2</v>
      </c>
      <c r="U195">
        <v>6.5</v>
      </c>
      <c r="V195">
        <v>3.3</v>
      </c>
      <c r="W195">
        <v>2.7</v>
      </c>
      <c r="X195">
        <v>47.4</v>
      </c>
      <c r="Y195">
        <v>51</v>
      </c>
    </row>
    <row r="196" spans="4:25" x14ac:dyDescent="0.25">
      <c r="D196" t="s">
        <v>514</v>
      </c>
      <c r="E196" t="s">
        <v>515</v>
      </c>
      <c r="F196" t="s">
        <v>11</v>
      </c>
      <c r="G196">
        <v>100</v>
      </c>
      <c r="H196">
        <v>4.9000000000000004</v>
      </c>
      <c r="I196">
        <v>2.6</v>
      </c>
      <c r="J196">
        <v>2.6</v>
      </c>
      <c r="K196">
        <v>2.9</v>
      </c>
      <c r="L196">
        <v>0</v>
      </c>
      <c r="M196">
        <v>2</v>
      </c>
      <c r="N196">
        <v>1.7</v>
      </c>
      <c r="O196">
        <v>3.8</v>
      </c>
      <c r="P196">
        <v>5.5</v>
      </c>
      <c r="Q196">
        <v>14.8</v>
      </c>
      <c r="R196">
        <v>32</v>
      </c>
      <c r="S196">
        <v>11.6</v>
      </c>
      <c r="T196">
        <v>11.9</v>
      </c>
      <c r="U196">
        <v>2.9</v>
      </c>
      <c r="V196">
        <v>0.3</v>
      </c>
      <c r="W196">
        <v>0.3</v>
      </c>
      <c r="X196">
        <v>44.4</v>
      </c>
      <c r="Y196">
        <v>49.5</v>
      </c>
    </row>
    <row r="197" spans="4:25" x14ac:dyDescent="0.25">
      <c r="D197" t="s">
        <v>516</v>
      </c>
      <c r="E197" t="s">
        <v>517</v>
      </c>
      <c r="F197" t="s">
        <v>11</v>
      </c>
      <c r="G197" t="s">
        <v>18</v>
      </c>
      <c r="H197" t="s">
        <v>18</v>
      </c>
      <c r="I197" t="s">
        <v>18</v>
      </c>
      <c r="J197" t="s">
        <v>18</v>
      </c>
      <c r="K197" t="s">
        <v>18</v>
      </c>
      <c r="L197" t="s">
        <v>18</v>
      </c>
      <c r="M197" t="s">
        <v>18</v>
      </c>
      <c r="N197" t="s">
        <v>18</v>
      </c>
      <c r="O197" t="s">
        <v>18</v>
      </c>
      <c r="P197" t="s">
        <v>18</v>
      </c>
      <c r="Q197" t="s">
        <v>18</v>
      </c>
      <c r="R197" t="s">
        <v>18</v>
      </c>
      <c r="S197" t="s">
        <v>18</v>
      </c>
      <c r="T197" t="s">
        <v>18</v>
      </c>
      <c r="U197" t="s">
        <v>18</v>
      </c>
      <c r="V197" t="s">
        <v>18</v>
      </c>
      <c r="W197" t="s">
        <v>18</v>
      </c>
      <c r="X197" t="s">
        <v>18</v>
      </c>
      <c r="Y197" t="s">
        <v>18</v>
      </c>
    </row>
    <row r="198" spans="4:25" x14ac:dyDescent="0.25">
      <c r="D198" t="s">
        <v>518</v>
      </c>
      <c r="E198" t="s">
        <v>519</v>
      </c>
      <c r="F198" t="s">
        <v>11</v>
      </c>
      <c r="G198">
        <v>100</v>
      </c>
      <c r="H198">
        <v>5.3</v>
      </c>
      <c r="I198">
        <v>2.8</v>
      </c>
      <c r="J198">
        <v>1.5</v>
      </c>
      <c r="K198">
        <v>4.8</v>
      </c>
      <c r="L198">
        <v>0.8</v>
      </c>
      <c r="M198">
        <v>1.9</v>
      </c>
      <c r="N198">
        <v>0.9</v>
      </c>
      <c r="O198">
        <v>2.6</v>
      </c>
      <c r="P198">
        <v>3.5</v>
      </c>
      <c r="Q198">
        <v>17.5</v>
      </c>
      <c r="R198">
        <v>20.5</v>
      </c>
      <c r="S198">
        <v>9.3000000000000007</v>
      </c>
      <c r="T198">
        <v>14.9</v>
      </c>
      <c r="U198">
        <v>9.6999999999999993</v>
      </c>
      <c r="V198">
        <v>2.5</v>
      </c>
      <c r="W198">
        <v>1.6</v>
      </c>
      <c r="X198">
        <v>47.9</v>
      </c>
      <c r="Y198">
        <v>51</v>
      </c>
    </row>
    <row r="199" spans="4:25" x14ac:dyDescent="0.25">
      <c r="D199" t="s">
        <v>518</v>
      </c>
      <c r="E199" t="s">
        <v>520</v>
      </c>
      <c r="F199" t="s">
        <v>74</v>
      </c>
      <c r="G199">
        <v>100</v>
      </c>
      <c r="H199">
        <v>4.5</v>
      </c>
      <c r="I199">
        <v>2.7</v>
      </c>
      <c r="J199">
        <v>1.7</v>
      </c>
      <c r="K199">
        <v>5.2</v>
      </c>
      <c r="L199">
        <v>0.9</v>
      </c>
      <c r="M199">
        <v>2.2999999999999998</v>
      </c>
      <c r="N199">
        <v>1.3</v>
      </c>
      <c r="O199">
        <v>3.2</v>
      </c>
      <c r="P199">
        <v>3.3</v>
      </c>
      <c r="Q199">
        <v>16.3</v>
      </c>
      <c r="R199">
        <v>24.6</v>
      </c>
      <c r="S199">
        <v>9.6</v>
      </c>
      <c r="T199">
        <v>13.4</v>
      </c>
      <c r="U199">
        <v>8.1999999999999993</v>
      </c>
      <c r="V199">
        <v>2</v>
      </c>
      <c r="W199">
        <v>1</v>
      </c>
      <c r="X199">
        <v>46.7</v>
      </c>
      <c r="Y199">
        <v>50</v>
      </c>
    </row>
    <row r="200" spans="4:25" x14ac:dyDescent="0.25">
      <c r="D200" t="s">
        <v>521</v>
      </c>
      <c r="E200" t="s">
        <v>522</v>
      </c>
      <c r="F200" t="s">
        <v>11</v>
      </c>
      <c r="G200">
        <v>100</v>
      </c>
      <c r="H200">
        <v>5.6</v>
      </c>
      <c r="I200">
        <v>5.6</v>
      </c>
      <c r="J200">
        <v>1.9</v>
      </c>
      <c r="K200">
        <v>3.8</v>
      </c>
      <c r="L200">
        <v>0</v>
      </c>
      <c r="M200">
        <v>4.4000000000000004</v>
      </c>
      <c r="N200">
        <v>1.2</v>
      </c>
      <c r="O200">
        <v>1.2</v>
      </c>
      <c r="P200">
        <v>1.2</v>
      </c>
      <c r="Q200">
        <v>17.5</v>
      </c>
      <c r="R200">
        <v>36.200000000000003</v>
      </c>
      <c r="S200">
        <v>5.6</v>
      </c>
      <c r="T200">
        <v>8.1</v>
      </c>
      <c r="U200">
        <v>5</v>
      </c>
      <c r="V200">
        <v>1.9</v>
      </c>
      <c r="W200">
        <v>0.6</v>
      </c>
      <c r="X200">
        <v>43.4</v>
      </c>
      <c r="Y200">
        <v>48</v>
      </c>
    </row>
    <row r="201" spans="4:25" x14ac:dyDescent="0.25">
      <c r="D201" t="s">
        <v>523</v>
      </c>
      <c r="E201" t="s">
        <v>524</v>
      </c>
      <c r="F201" t="s">
        <v>11</v>
      </c>
      <c r="G201">
        <v>100</v>
      </c>
      <c r="H201">
        <v>2.7</v>
      </c>
      <c r="I201">
        <v>3.5</v>
      </c>
      <c r="J201">
        <v>2.5</v>
      </c>
      <c r="K201">
        <v>6</v>
      </c>
      <c r="L201">
        <v>1.2</v>
      </c>
      <c r="M201">
        <v>3.1</v>
      </c>
      <c r="N201">
        <v>2.2999999999999998</v>
      </c>
      <c r="O201">
        <v>3.3</v>
      </c>
      <c r="P201">
        <v>2.9</v>
      </c>
      <c r="Q201">
        <v>17.7</v>
      </c>
      <c r="R201">
        <v>27</v>
      </c>
      <c r="S201">
        <v>8.1</v>
      </c>
      <c r="T201">
        <v>9.4</v>
      </c>
      <c r="U201">
        <v>7.7</v>
      </c>
      <c r="V201">
        <v>2.5</v>
      </c>
      <c r="W201">
        <v>0.2</v>
      </c>
      <c r="X201">
        <v>44.6</v>
      </c>
      <c r="Y201">
        <v>47</v>
      </c>
    </row>
    <row r="202" spans="4:25" x14ac:dyDescent="0.25">
      <c r="D202" t="s">
        <v>525</v>
      </c>
      <c r="E202" t="s">
        <v>526</v>
      </c>
      <c r="F202" t="s">
        <v>11</v>
      </c>
      <c r="G202">
        <v>100</v>
      </c>
      <c r="H202">
        <v>4.4000000000000004</v>
      </c>
      <c r="I202">
        <v>2.8</v>
      </c>
      <c r="J202">
        <v>1.8</v>
      </c>
      <c r="K202">
        <v>5.0999999999999996</v>
      </c>
      <c r="L202">
        <v>1.2</v>
      </c>
      <c r="M202">
        <v>2.1</v>
      </c>
      <c r="N202">
        <v>2.2999999999999998</v>
      </c>
      <c r="O202">
        <v>5</v>
      </c>
      <c r="P202">
        <v>5.4</v>
      </c>
      <c r="Q202">
        <v>18.600000000000001</v>
      </c>
      <c r="R202">
        <v>21.9</v>
      </c>
      <c r="S202">
        <v>7.9</v>
      </c>
      <c r="T202">
        <v>11.8</v>
      </c>
      <c r="U202">
        <v>7.1</v>
      </c>
      <c r="V202">
        <v>1.7</v>
      </c>
      <c r="W202">
        <v>0.8</v>
      </c>
      <c r="X202">
        <v>43.8</v>
      </c>
      <c r="Y202">
        <v>45</v>
      </c>
    </row>
    <row r="203" spans="4:25" x14ac:dyDescent="0.25">
      <c r="D203" t="s">
        <v>527</v>
      </c>
      <c r="E203" t="s">
        <v>528</v>
      </c>
      <c r="F203" t="s">
        <v>74</v>
      </c>
      <c r="G203">
        <v>100</v>
      </c>
      <c r="H203">
        <v>6.8</v>
      </c>
      <c r="I203">
        <v>3.3</v>
      </c>
      <c r="J203">
        <v>2.6</v>
      </c>
      <c r="K203">
        <v>6.7</v>
      </c>
      <c r="L203">
        <v>1.7</v>
      </c>
      <c r="M203">
        <v>2.6</v>
      </c>
      <c r="N203">
        <v>2.5</v>
      </c>
      <c r="O203">
        <v>5.3</v>
      </c>
      <c r="P203">
        <v>6.6</v>
      </c>
      <c r="Q203">
        <v>19.600000000000001</v>
      </c>
      <c r="R203">
        <v>21.4</v>
      </c>
      <c r="S203">
        <v>6.9</v>
      </c>
      <c r="T203">
        <v>8.6</v>
      </c>
      <c r="U203">
        <v>4.3</v>
      </c>
      <c r="V203">
        <v>0.8</v>
      </c>
      <c r="W203">
        <v>0.3</v>
      </c>
      <c r="X203">
        <v>38.5</v>
      </c>
      <c r="Y203">
        <v>39</v>
      </c>
    </row>
    <row r="204" spans="4:25" x14ac:dyDescent="0.25">
      <c r="D204" t="s">
        <v>529</v>
      </c>
      <c r="E204" t="s">
        <v>530</v>
      </c>
      <c r="F204" t="s">
        <v>74</v>
      </c>
      <c r="G204">
        <v>100</v>
      </c>
      <c r="H204">
        <v>4.4000000000000004</v>
      </c>
      <c r="I204">
        <v>2.8</v>
      </c>
      <c r="J204">
        <v>2.2000000000000002</v>
      </c>
      <c r="K204">
        <v>6</v>
      </c>
      <c r="L204">
        <v>1.3</v>
      </c>
      <c r="M204">
        <v>2.2999999999999998</v>
      </c>
      <c r="N204">
        <v>2.5</v>
      </c>
      <c r="O204">
        <v>5.8</v>
      </c>
      <c r="P204">
        <v>6.3</v>
      </c>
      <c r="Q204">
        <v>20.5</v>
      </c>
      <c r="R204">
        <v>21.3</v>
      </c>
      <c r="S204">
        <v>7.3</v>
      </c>
      <c r="T204">
        <v>10</v>
      </c>
      <c r="U204">
        <v>5.5</v>
      </c>
      <c r="V204">
        <v>1.3</v>
      </c>
      <c r="W204">
        <v>0.6</v>
      </c>
      <c r="X204">
        <v>41.3</v>
      </c>
      <c r="Y204">
        <v>42</v>
      </c>
    </row>
    <row r="205" spans="4:25" x14ac:dyDescent="0.25">
      <c r="D205" t="s">
        <v>531</v>
      </c>
      <c r="E205" t="s">
        <v>532</v>
      </c>
      <c r="F205" t="s">
        <v>11</v>
      </c>
      <c r="G205">
        <v>100</v>
      </c>
      <c r="H205">
        <v>6.8</v>
      </c>
      <c r="I205">
        <v>3.8</v>
      </c>
      <c r="J205">
        <v>2.8</v>
      </c>
      <c r="K205">
        <v>6.7</v>
      </c>
      <c r="L205">
        <v>0.9</v>
      </c>
      <c r="M205">
        <v>2.5</v>
      </c>
      <c r="N205">
        <v>1.7</v>
      </c>
      <c r="O205">
        <v>4.2</v>
      </c>
      <c r="P205">
        <v>4.7</v>
      </c>
      <c r="Q205">
        <v>21.3</v>
      </c>
      <c r="R205">
        <v>20.2</v>
      </c>
      <c r="S205">
        <v>6.8</v>
      </c>
      <c r="T205">
        <v>10.5</v>
      </c>
      <c r="U205">
        <v>6.1</v>
      </c>
      <c r="V205">
        <v>0.8</v>
      </c>
      <c r="W205">
        <v>0.3</v>
      </c>
      <c r="X205">
        <v>40.1</v>
      </c>
      <c r="Y205">
        <v>41</v>
      </c>
    </row>
    <row r="206" spans="4:25" x14ac:dyDescent="0.25">
      <c r="D206" t="s">
        <v>531</v>
      </c>
      <c r="E206" t="s">
        <v>533</v>
      </c>
      <c r="F206" t="s">
        <v>74</v>
      </c>
      <c r="G206">
        <v>100</v>
      </c>
      <c r="H206">
        <v>4.5</v>
      </c>
      <c r="I206">
        <v>2.8</v>
      </c>
      <c r="J206">
        <v>2.2000000000000002</v>
      </c>
      <c r="K206">
        <v>5.5</v>
      </c>
      <c r="L206">
        <v>1.2</v>
      </c>
      <c r="M206">
        <v>2.6</v>
      </c>
      <c r="N206">
        <v>1.9</v>
      </c>
      <c r="O206">
        <v>3.9</v>
      </c>
      <c r="P206">
        <v>3</v>
      </c>
      <c r="Q206">
        <v>15.8</v>
      </c>
      <c r="R206">
        <v>26.2</v>
      </c>
      <c r="S206">
        <v>8.6</v>
      </c>
      <c r="T206">
        <v>12.8</v>
      </c>
      <c r="U206">
        <v>7.2</v>
      </c>
      <c r="V206">
        <v>1.2</v>
      </c>
      <c r="W206">
        <v>0.6</v>
      </c>
      <c r="X206">
        <v>44.9</v>
      </c>
      <c r="Y206">
        <v>48</v>
      </c>
    </row>
    <row r="207" spans="4:25" x14ac:dyDescent="0.25">
      <c r="D207" t="s">
        <v>534</v>
      </c>
      <c r="E207" t="s">
        <v>535</v>
      </c>
      <c r="F207" t="s">
        <v>11</v>
      </c>
      <c r="G207">
        <v>100</v>
      </c>
      <c r="H207">
        <v>3.4</v>
      </c>
      <c r="I207">
        <v>2.7</v>
      </c>
      <c r="J207">
        <v>1.4</v>
      </c>
      <c r="K207">
        <v>5.4</v>
      </c>
      <c r="L207">
        <v>1.4</v>
      </c>
      <c r="M207">
        <v>2.7</v>
      </c>
      <c r="N207">
        <v>1.4</v>
      </c>
      <c r="O207">
        <v>5.4</v>
      </c>
      <c r="P207">
        <v>7.4</v>
      </c>
      <c r="Q207">
        <v>14.9</v>
      </c>
      <c r="R207">
        <v>18.899999999999999</v>
      </c>
      <c r="S207">
        <v>10.8</v>
      </c>
      <c r="T207">
        <v>18.2</v>
      </c>
      <c r="U207">
        <v>4.7</v>
      </c>
      <c r="V207">
        <v>1.4</v>
      </c>
      <c r="W207">
        <v>0</v>
      </c>
      <c r="X207">
        <v>44.3</v>
      </c>
      <c r="Y207">
        <v>46.5</v>
      </c>
    </row>
    <row r="208" spans="4:25" x14ac:dyDescent="0.25">
      <c r="D208" t="s">
        <v>536</v>
      </c>
      <c r="E208" t="s">
        <v>537</v>
      </c>
      <c r="F208" t="s">
        <v>11</v>
      </c>
      <c r="G208">
        <v>100</v>
      </c>
      <c r="H208">
        <v>5.7</v>
      </c>
      <c r="I208">
        <v>3.6</v>
      </c>
      <c r="J208">
        <v>1.9</v>
      </c>
      <c r="K208">
        <v>7</v>
      </c>
      <c r="L208">
        <v>1.5</v>
      </c>
      <c r="M208">
        <v>2.9</v>
      </c>
      <c r="N208">
        <v>1.7</v>
      </c>
      <c r="O208">
        <v>3.1</v>
      </c>
      <c r="P208">
        <v>3.9</v>
      </c>
      <c r="Q208">
        <v>19.600000000000001</v>
      </c>
      <c r="R208">
        <v>24.7</v>
      </c>
      <c r="S208">
        <v>9.1</v>
      </c>
      <c r="T208">
        <v>11.3</v>
      </c>
      <c r="U208">
        <v>3.3</v>
      </c>
      <c r="V208">
        <v>0.5</v>
      </c>
      <c r="W208">
        <v>0.2</v>
      </c>
      <c r="X208">
        <v>40.700000000000003</v>
      </c>
      <c r="Y208">
        <v>44</v>
      </c>
    </row>
    <row r="209" spans="4:25" x14ac:dyDescent="0.25">
      <c r="D209" t="s">
        <v>538</v>
      </c>
      <c r="E209" t="s">
        <v>539</v>
      </c>
      <c r="F209" t="s">
        <v>11</v>
      </c>
      <c r="G209">
        <v>100</v>
      </c>
      <c r="H209">
        <v>1</v>
      </c>
      <c r="I209">
        <v>3.6</v>
      </c>
      <c r="J209">
        <v>2.6</v>
      </c>
      <c r="K209">
        <v>9.4</v>
      </c>
      <c r="L209">
        <v>2.1</v>
      </c>
      <c r="M209">
        <v>1.6</v>
      </c>
      <c r="N209">
        <v>1</v>
      </c>
      <c r="O209">
        <v>4.2</v>
      </c>
      <c r="P209">
        <v>3.1</v>
      </c>
      <c r="Q209">
        <v>20.8</v>
      </c>
      <c r="R209">
        <v>25.5</v>
      </c>
      <c r="S209">
        <v>10.4</v>
      </c>
      <c r="T209">
        <v>6.8</v>
      </c>
      <c r="U209">
        <v>4.7</v>
      </c>
      <c r="V209">
        <v>2.6</v>
      </c>
      <c r="W209">
        <v>0.5</v>
      </c>
      <c r="X209">
        <v>43.2</v>
      </c>
      <c r="Y209">
        <v>45.5</v>
      </c>
    </row>
    <row r="210" spans="4:25" x14ac:dyDescent="0.25">
      <c r="D210" t="s">
        <v>540</v>
      </c>
      <c r="E210" t="s">
        <v>541</v>
      </c>
      <c r="F210" t="s">
        <v>11</v>
      </c>
      <c r="G210">
        <v>100</v>
      </c>
      <c r="H210">
        <v>3.8</v>
      </c>
      <c r="I210">
        <v>3</v>
      </c>
      <c r="J210">
        <v>1.8</v>
      </c>
      <c r="K210">
        <v>6.9</v>
      </c>
      <c r="L210">
        <v>0.8</v>
      </c>
      <c r="M210">
        <v>2.2999999999999998</v>
      </c>
      <c r="N210">
        <v>2.4</v>
      </c>
      <c r="O210">
        <v>3.9</v>
      </c>
      <c r="P210">
        <v>4.0999999999999996</v>
      </c>
      <c r="Q210">
        <v>16.2</v>
      </c>
      <c r="R210">
        <v>27</v>
      </c>
      <c r="S210">
        <v>10.1</v>
      </c>
      <c r="T210">
        <v>11</v>
      </c>
      <c r="U210">
        <v>4.4000000000000004</v>
      </c>
      <c r="V210">
        <v>1.4</v>
      </c>
      <c r="W210">
        <v>1</v>
      </c>
      <c r="X210">
        <v>43.8</v>
      </c>
      <c r="Y210">
        <v>48</v>
      </c>
    </row>
    <row r="211" spans="4:25" x14ac:dyDescent="0.25">
      <c r="D211" t="s">
        <v>542</v>
      </c>
      <c r="E211" t="s">
        <v>543</v>
      </c>
      <c r="F211" t="s">
        <v>74</v>
      </c>
      <c r="G211">
        <v>100</v>
      </c>
      <c r="H211">
        <v>5.8</v>
      </c>
      <c r="I211">
        <v>3.2</v>
      </c>
      <c r="J211">
        <v>2.1</v>
      </c>
      <c r="K211">
        <v>5.4</v>
      </c>
      <c r="L211">
        <v>1.2</v>
      </c>
      <c r="M211">
        <v>2.2999999999999998</v>
      </c>
      <c r="N211">
        <v>2.5</v>
      </c>
      <c r="O211">
        <v>6.2</v>
      </c>
      <c r="P211">
        <v>6.6</v>
      </c>
      <c r="Q211">
        <v>18.100000000000001</v>
      </c>
      <c r="R211">
        <v>20.5</v>
      </c>
      <c r="S211">
        <v>7.4</v>
      </c>
      <c r="T211">
        <v>10.6</v>
      </c>
      <c r="U211">
        <v>6.2</v>
      </c>
      <c r="V211">
        <v>1.5</v>
      </c>
      <c r="W211">
        <v>0.6</v>
      </c>
      <c r="X211">
        <v>41.2</v>
      </c>
      <c r="Y211">
        <v>42</v>
      </c>
    </row>
    <row r="212" spans="4:25" x14ac:dyDescent="0.25">
      <c r="D212" t="s">
        <v>544</v>
      </c>
      <c r="E212" t="s">
        <v>545</v>
      </c>
      <c r="F212" t="s">
        <v>11</v>
      </c>
      <c r="G212">
        <v>100</v>
      </c>
      <c r="H212">
        <v>2.8</v>
      </c>
      <c r="I212">
        <v>1.9</v>
      </c>
      <c r="J212">
        <v>3.7</v>
      </c>
      <c r="K212">
        <v>4.5999999999999996</v>
      </c>
      <c r="L212">
        <v>0.9</v>
      </c>
      <c r="M212">
        <v>1.9</v>
      </c>
      <c r="N212">
        <v>0</v>
      </c>
      <c r="O212">
        <v>5.6</v>
      </c>
      <c r="P212">
        <v>3.7</v>
      </c>
      <c r="Q212">
        <v>13</v>
      </c>
      <c r="R212">
        <v>26.9</v>
      </c>
      <c r="S212">
        <v>7.4</v>
      </c>
      <c r="T212">
        <v>16.7</v>
      </c>
      <c r="U212">
        <v>9.3000000000000007</v>
      </c>
      <c r="V212">
        <v>1.9</v>
      </c>
      <c r="W212">
        <v>0</v>
      </c>
      <c r="X212">
        <v>47.9</v>
      </c>
      <c r="Y212">
        <v>52</v>
      </c>
    </row>
    <row r="213" spans="4:25" x14ac:dyDescent="0.25">
      <c r="D213" t="s">
        <v>546</v>
      </c>
      <c r="E213" t="s">
        <v>547</v>
      </c>
      <c r="F213" t="s">
        <v>74</v>
      </c>
      <c r="G213">
        <v>100</v>
      </c>
      <c r="H213">
        <v>5.2</v>
      </c>
      <c r="I213">
        <v>3.4</v>
      </c>
      <c r="J213">
        <v>2.1</v>
      </c>
      <c r="K213">
        <v>5.4</v>
      </c>
      <c r="L213">
        <v>1.4</v>
      </c>
      <c r="M213">
        <v>2.2000000000000002</v>
      </c>
      <c r="N213">
        <v>2.1</v>
      </c>
      <c r="O213">
        <v>4.5</v>
      </c>
      <c r="P213">
        <v>5.2</v>
      </c>
      <c r="Q213">
        <v>20.7</v>
      </c>
      <c r="R213">
        <v>24.3</v>
      </c>
      <c r="S213">
        <v>8.9</v>
      </c>
      <c r="T213">
        <v>9.1999999999999993</v>
      </c>
      <c r="U213">
        <v>4.5999999999999996</v>
      </c>
      <c r="V213">
        <v>0.5</v>
      </c>
      <c r="W213">
        <v>0.2</v>
      </c>
      <c r="X213">
        <v>41</v>
      </c>
      <c r="Y213">
        <v>43</v>
      </c>
    </row>
    <row r="214" spans="4:25" x14ac:dyDescent="0.25">
      <c r="D214" t="s">
        <v>548</v>
      </c>
      <c r="E214" t="s">
        <v>549</v>
      </c>
      <c r="F214" t="s">
        <v>74</v>
      </c>
      <c r="G214">
        <v>100</v>
      </c>
      <c r="H214">
        <v>3.7</v>
      </c>
      <c r="I214">
        <v>2.9</v>
      </c>
      <c r="J214">
        <v>1.9</v>
      </c>
      <c r="K214">
        <v>5.7</v>
      </c>
      <c r="L214">
        <v>1.1000000000000001</v>
      </c>
      <c r="M214">
        <v>2.8</v>
      </c>
      <c r="N214">
        <v>2</v>
      </c>
      <c r="O214">
        <v>4.2</v>
      </c>
      <c r="P214">
        <v>3.4</v>
      </c>
      <c r="Q214">
        <v>15.1</v>
      </c>
      <c r="R214">
        <v>26.9</v>
      </c>
      <c r="S214">
        <v>9.6</v>
      </c>
      <c r="T214">
        <v>12.2</v>
      </c>
      <c r="U214">
        <v>6.2</v>
      </c>
      <c r="V214">
        <v>1.6</v>
      </c>
      <c r="W214">
        <v>0.8</v>
      </c>
      <c r="X214">
        <v>45</v>
      </c>
      <c r="Y214">
        <v>49</v>
      </c>
    </row>
    <row r="215" spans="4:25" x14ac:dyDescent="0.25">
      <c r="D215" t="s">
        <v>550</v>
      </c>
      <c r="E215" t="s">
        <v>551</v>
      </c>
      <c r="F215" t="s">
        <v>74</v>
      </c>
      <c r="G215">
        <v>100</v>
      </c>
      <c r="H215">
        <v>4.0999999999999996</v>
      </c>
      <c r="I215">
        <v>2.2999999999999998</v>
      </c>
      <c r="J215">
        <v>1.7</v>
      </c>
      <c r="K215">
        <v>4.9000000000000004</v>
      </c>
      <c r="L215">
        <v>0.8</v>
      </c>
      <c r="M215">
        <v>1.9</v>
      </c>
      <c r="N215">
        <v>2.1</v>
      </c>
      <c r="O215">
        <v>4.5999999999999996</v>
      </c>
      <c r="P215">
        <v>4.5</v>
      </c>
      <c r="Q215">
        <v>18</v>
      </c>
      <c r="R215">
        <v>21.5</v>
      </c>
      <c r="S215">
        <v>7.8</v>
      </c>
      <c r="T215">
        <v>14.9</v>
      </c>
      <c r="U215">
        <v>8.5</v>
      </c>
      <c r="V215">
        <v>1.4</v>
      </c>
      <c r="W215">
        <v>0.7</v>
      </c>
      <c r="X215">
        <v>45.8</v>
      </c>
      <c r="Y215">
        <v>48</v>
      </c>
    </row>
    <row r="216" spans="4:25" x14ac:dyDescent="0.25">
      <c r="D216" t="s">
        <v>552</v>
      </c>
      <c r="E216" t="s">
        <v>553</v>
      </c>
      <c r="F216" t="s">
        <v>11</v>
      </c>
      <c r="G216">
        <v>100</v>
      </c>
      <c r="H216">
        <v>6.2</v>
      </c>
      <c r="I216">
        <v>3.9</v>
      </c>
      <c r="J216">
        <v>2.5</v>
      </c>
      <c r="K216">
        <v>5.2</v>
      </c>
      <c r="L216">
        <v>0.8</v>
      </c>
      <c r="M216">
        <v>2.4</v>
      </c>
      <c r="N216">
        <v>4.0999999999999996</v>
      </c>
      <c r="O216">
        <v>11.6</v>
      </c>
      <c r="P216">
        <v>6.9</v>
      </c>
      <c r="Q216">
        <v>20.100000000000001</v>
      </c>
      <c r="R216">
        <v>17.7</v>
      </c>
      <c r="S216">
        <v>4.0999999999999996</v>
      </c>
      <c r="T216">
        <v>7.8</v>
      </c>
      <c r="U216">
        <v>4.7</v>
      </c>
      <c r="V216">
        <v>1.1000000000000001</v>
      </c>
      <c r="W216">
        <v>0.8</v>
      </c>
      <c r="X216">
        <v>36.799999999999997</v>
      </c>
      <c r="Y216">
        <v>35</v>
      </c>
    </row>
    <row r="217" spans="4:25" x14ac:dyDescent="0.25">
      <c r="D217" t="s">
        <v>554</v>
      </c>
      <c r="E217" t="s">
        <v>555</v>
      </c>
      <c r="F217" t="s">
        <v>11</v>
      </c>
      <c r="G217">
        <v>100</v>
      </c>
      <c r="H217">
        <v>4.9000000000000004</v>
      </c>
      <c r="I217">
        <v>3.2</v>
      </c>
      <c r="J217">
        <v>2</v>
      </c>
      <c r="K217">
        <v>5.3</v>
      </c>
      <c r="L217">
        <v>1.2</v>
      </c>
      <c r="M217">
        <v>1.6</v>
      </c>
      <c r="N217">
        <v>1.8</v>
      </c>
      <c r="O217">
        <v>3.2</v>
      </c>
      <c r="P217">
        <v>3</v>
      </c>
      <c r="Q217">
        <v>17</v>
      </c>
      <c r="R217">
        <v>24.5</v>
      </c>
      <c r="S217">
        <v>9.6999999999999993</v>
      </c>
      <c r="T217">
        <v>12.4</v>
      </c>
      <c r="U217">
        <v>8.1</v>
      </c>
      <c r="V217">
        <v>1.6</v>
      </c>
      <c r="W217">
        <v>0.5</v>
      </c>
      <c r="X217">
        <v>45.4</v>
      </c>
      <c r="Y217">
        <v>49</v>
      </c>
    </row>
    <row r="218" spans="4:25" x14ac:dyDescent="0.25">
      <c r="D218" t="s">
        <v>556</v>
      </c>
      <c r="E218" t="s">
        <v>557</v>
      </c>
      <c r="F218" t="s">
        <v>74</v>
      </c>
      <c r="G218">
        <v>100</v>
      </c>
      <c r="H218">
        <v>4.0999999999999996</v>
      </c>
      <c r="I218">
        <v>3</v>
      </c>
      <c r="J218">
        <v>2.1</v>
      </c>
      <c r="K218">
        <v>5</v>
      </c>
      <c r="L218">
        <v>1</v>
      </c>
      <c r="M218">
        <v>2.2999999999999998</v>
      </c>
      <c r="N218">
        <v>1.5</v>
      </c>
      <c r="O218">
        <v>3.7</v>
      </c>
      <c r="P218">
        <v>3.7</v>
      </c>
      <c r="Q218">
        <v>15.8</v>
      </c>
      <c r="R218">
        <v>24.3</v>
      </c>
      <c r="S218">
        <v>9</v>
      </c>
      <c r="T218">
        <v>13.6</v>
      </c>
      <c r="U218">
        <v>7.9</v>
      </c>
      <c r="V218">
        <v>2</v>
      </c>
      <c r="W218">
        <v>1</v>
      </c>
      <c r="X218">
        <v>46.2</v>
      </c>
      <c r="Y218">
        <v>49</v>
      </c>
    </row>
    <row r="219" spans="4:25" x14ac:dyDescent="0.25">
      <c r="D219" t="s">
        <v>558</v>
      </c>
      <c r="E219" t="s">
        <v>559</v>
      </c>
      <c r="F219" t="s">
        <v>11</v>
      </c>
      <c r="G219">
        <v>100</v>
      </c>
      <c r="H219">
        <v>3.8</v>
      </c>
      <c r="I219">
        <v>2.1</v>
      </c>
      <c r="J219">
        <v>1</v>
      </c>
      <c r="K219">
        <v>3.1</v>
      </c>
      <c r="L219">
        <v>0.3</v>
      </c>
      <c r="M219">
        <v>2.1</v>
      </c>
      <c r="N219">
        <v>1.7</v>
      </c>
      <c r="O219">
        <v>0.7</v>
      </c>
      <c r="P219">
        <v>3.8</v>
      </c>
      <c r="Q219">
        <v>19</v>
      </c>
      <c r="R219">
        <v>28.7</v>
      </c>
      <c r="S219">
        <v>11.1</v>
      </c>
      <c r="T219">
        <v>17</v>
      </c>
      <c r="U219">
        <v>4.8</v>
      </c>
      <c r="V219">
        <v>0.7</v>
      </c>
      <c r="W219">
        <v>0</v>
      </c>
      <c r="X219">
        <v>47.9</v>
      </c>
      <c r="Y219">
        <v>52</v>
      </c>
    </row>
    <row r="220" spans="4:25" x14ac:dyDescent="0.25">
      <c r="D220" t="s">
        <v>560</v>
      </c>
      <c r="E220" t="s">
        <v>561</v>
      </c>
      <c r="F220" t="s">
        <v>11</v>
      </c>
      <c r="G220">
        <v>100</v>
      </c>
      <c r="H220">
        <v>5.0999999999999996</v>
      </c>
      <c r="I220">
        <v>3.5</v>
      </c>
      <c r="J220">
        <v>2.4</v>
      </c>
      <c r="K220">
        <v>4.2</v>
      </c>
      <c r="L220">
        <v>0.9</v>
      </c>
      <c r="M220">
        <v>2.2000000000000002</v>
      </c>
      <c r="N220">
        <v>1.8</v>
      </c>
      <c r="O220">
        <v>6.4</v>
      </c>
      <c r="P220">
        <v>3.5</v>
      </c>
      <c r="Q220">
        <v>18.5</v>
      </c>
      <c r="R220">
        <v>23.5</v>
      </c>
      <c r="S220">
        <v>8.4</v>
      </c>
      <c r="T220">
        <v>13.6</v>
      </c>
      <c r="U220">
        <v>4.5999999999999996</v>
      </c>
      <c r="V220">
        <v>1.1000000000000001</v>
      </c>
      <c r="W220">
        <v>0.4</v>
      </c>
      <c r="X220">
        <v>42.9</v>
      </c>
      <c r="Y220">
        <v>45</v>
      </c>
    </row>
    <row r="221" spans="4:25" x14ac:dyDescent="0.25">
      <c r="D221" t="s">
        <v>562</v>
      </c>
      <c r="E221" t="s">
        <v>563</v>
      </c>
      <c r="F221" t="s">
        <v>11</v>
      </c>
      <c r="G221">
        <v>100</v>
      </c>
      <c r="H221">
        <v>4.3</v>
      </c>
      <c r="I221">
        <v>2.7</v>
      </c>
      <c r="J221">
        <v>1.9</v>
      </c>
      <c r="K221">
        <v>4.0999999999999996</v>
      </c>
      <c r="L221">
        <v>1.2</v>
      </c>
      <c r="M221">
        <v>3.7</v>
      </c>
      <c r="N221">
        <v>1.2</v>
      </c>
      <c r="O221">
        <v>2.9</v>
      </c>
      <c r="P221">
        <v>2.9</v>
      </c>
      <c r="Q221">
        <v>16.399999999999999</v>
      </c>
      <c r="R221">
        <v>32.4</v>
      </c>
      <c r="S221">
        <v>9</v>
      </c>
      <c r="T221">
        <v>11.5</v>
      </c>
      <c r="U221">
        <v>4.7</v>
      </c>
      <c r="V221">
        <v>1.2</v>
      </c>
      <c r="W221">
        <v>0</v>
      </c>
      <c r="X221">
        <v>44.8</v>
      </c>
      <c r="Y221">
        <v>49</v>
      </c>
    </row>
    <row r="222" spans="4:25" x14ac:dyDescent="0.25">
      <c r="D222" t="s">
        <v>564</v>
      </c>
      <c r="E222" t="s">
        <v>565</v>
      </c>
      <c r="F222" t="s">
        <v>11</v>
      </c>
      <c r="G222">
        <v>100</v>
      </c>
      <c r="H222">
        <v>4.4000000000000004</v>
      </c>
      <c r="I222">
        <v>2.6</v>
      </c>
      <c r="J222">
        <v>2.6</v>
      </c>
      <c r="K222">
        <v>4.4000000000000004</v>
      </c>
      <c r="L222">
        <v>0</v>
      </c>
      <c r="M222">
        <v>1.5</v>
      </c>
      <c r="N222">
        <v>0.9</v>
      </c>
      <c r="O222">
        <v>0.9</v>
      </c>
      <c r="P222">
        <v>2.4</v>
      </c>
      <c r="Q222">
        <v>15.9</v>
      </c>
      <c r="R222">
        <v>21</v>
      </c>
      <c r="S222">
        <v>12.7</v>
      </c>
      <c r="T222">
        <v>14.4</v>
      </c>
      <c r="U222">
        <v>12.7</v>
      </c>
      <c r="V222">
        <v>2.8</v>
      </c>
      <c r="W222">
        <v>0.9</v>
      </c>
      <c r="X222">
        <v>50.3</v>
      </c>
      <c r="Y222">
        <v>55</v>
      </c>
    </row>
    <row r="223" spans="4:25" x14ac:dyDescent="0.25">
      <c r="D223" t="s">
        <v>566</v>
      </c>
      <c r="E223" t="s">
        <v>567</v>
      </c>
      <c r="F223" t="s">
        <v>11</v>
      </c>
      <c r="G223">
        <v>100</v>
      </c>
      <c r="H223">
        <v>3.2</v>
      </c>
      <c r="I223">
        <v>2.2000000000000002</v>
      </c>
      <c r="J223">
        <v>1.6</v>
      </c>
      <c r="K223">
        <v>4.8</v>
      </c>
      <c r="L223">
        <v>1</v>
      </c>
      <c r="M223">
        <v>1</v>
      </c>
      <c r="N223">
        <v>3.5</v>
      </c>
      <c r="O223">
        <v>5.0999999999999996</v>
      </c>
      <c r="P223">
        <v>5.0999999999999996</v>
      </c>
      <c r="Q223">
        <v>20.6</v>
      </c>
      <c r="R223">
        <v>24.1</v>
      </c>
      <c r="S223">
        <v>7.3</v>
      </c>
      <c r="T223">
        <v>8.9</v>
      </c>
      <c r="U223">
        <v>9.5</v>
      </c>
      <c r="V223">
        <v>1.9</v>
      </c>
      <c r="W223">
        <v>0.3</v>
      </c>
      <c r="X223">
        <v>44.7</v>
      </c>
      <c r="Y223">
        <v>46</v>
      </c>
    </row>
    <row r="224" spans="4:25" x14ac:dyDescent="0.25">
      <c r="D224" t="s">
        <v>568</v>
      </c>
      <c r="E224" t="s">
        <v>569</v>
      </c>
      <c r="F224" t="s">
        <v>11</v>
      </c>
      <c r="G224">
        <v>100</v>
      </c>
      <c r="H224">
        <v>4.0999999999999996</v>
      </c>
      <c r="I224">
        <v>2</v>
      </c>
      <c r="J224">
        <v>1.6</v>
      </c>
      <c r="K224">
        <v>6.1</v>
      </c>
      <c r="L224">
        <v>2</v>
      </c>
      <c r="M224">
        <v>3.7</v>
      </c>
      <c r="N224">
        <v>1.6</v>
      </c>
      <c r="O224">
        <v>4.5</v>
      </c>
      <c r="P224">
        <v>3.3</v>
      </c>
      <c r="Q224">
        <v>14.7</v>
      </c>
      <c r="R224">
        <v>31.8</v>
      </c>
      <c r="S224">
        <v>7.8</v>
      </c>
      <c r="T224">
        <v>6.5</v>
      </c>
      <c r="U224">
        <v>8.6</v>
      </c>
      <c r="V224">
        <v>1.6</v>
      </c>
      <c r="W224">
        <v>0</v>
      </c>
      <c r="X224">
        <v>43.8</v>
      </c>
      <c r="Y224">
        <v>48</v>
      </c>
    </row>
    <row r="225" spans="4:25" x14ac:dyDescent="0.25">
      <c r="D225" t="s">
        <v>570</v>
      </c>
      <c r="E225" t="s">
        <v>571</v>
      </c>
      <c r="F225" t="s">
        <v>11</v>
      </c>
      <c r="G225">
        <v>100</v>
      </c>
      <c r="H225">
        <v>1.9</v>
      </c>
      <c r="I225">
        <v>1.4</v>
      </c>
      <c r="J225">
        <v>1.6</v>
      </c>
      <c r="K225">
        <v>6</v>
      </c>
      <c r="L225">
        <v>1.1000000000000001</v>
      </c>
      <c r="M225">
        <v>3.3</v>
      </c>
      <c r="N225">
        <v>3</v>
      </c>
      <c r="O225">
        <v>1.6</v>
      </c>
      <c r="P225">
        <v>1.1000000000000001</v>
      </c>
      <c r="Q225">
        <v>9.3000000000000007</v>
      </c>
      <c r="R225">
        <v>26</v>
      </c>
      <c r="S225">
        <v>13.7</v>
      </c>
      <c r="T225">
        <v>20.3</v>
      </c>
      <c r="U225">
        <v>7.4</v>
      </c>
      <c r="V225">
        <v>1.6</v>
      </c>
      <c r="W225">
        <v>0.5</v>
      </c>
      <c r="X225">
        <v>50.4</v>
      </c>
      <c r="Y225">
        <v>56</v>
      </c>
    </row>
    <row r="226" spans="4:25" x14ac:dyDescent="0.25">
      <c r="D226" t="s">
        <v>570</v>
      </c>
      <c r="E226" t="s">
        <v>572</v>
      </c>
      <c r="F226" t="s">
        <v>74</v>
      </c>
      <c r="G226">
        <v>100</v>
      </c>
      <c r="H226">
        <v>4.4000000000000004</v>
      </c>
      <c r="I226">
        <v>3</v>
      </c>
      <c r="J226">
        <v>2.6</v>
      </c>
      <c r="K226">
        <v>6.2</v>
      </c>
      <c r="L226">
        <v>1.2</v>
      </c>
      <c r="M226">
        <v>2.6</v>
      </c>
      <c r="N226">
        <v>2</v>
      </c>
      <c r="O226">
        <v>4</v>
      </c>
      <c r="P226">
        <v>3.8</v>
      </c>
      <c r="Q226">
        <v>17.899999999999999</v>
      </c>
      <c r="R226">
        <v>23.6</v>
      </c>
      <c r="S226">
        <v>9</v>
      </c>
      <c r="T226">
        <v>11.6</v>
      </c>
      <c r="U226">
        <v>6</v>
      </c>
      <c r="V226">
        <v>1.4</v>
      </c>
      <c r="W226">
        <v>0.7</v>
      </c>
      <c r="X226">
        <v>43.3</v>
      </c>
      <c r="Y226">
        <v>46</v>
      </c>
    </row>
    <row r="227" spans="4:25" x14ac:dyDescent="0.25">
      <c r="D227" t="s">
        <v>573</v>
      </c>
      <c r="E227" t="s">
        <v>574</v>
      </c>
      <c r="F227" t="s">
        <v>11</v>
      </c>
      <c r="G227">
        <v>100</v>
      </c>
      <c r="H227">
        <v>2.8</v>
      </c>
      <c r="I227">
        <v>2</v>
      </c>
      <c r="J227">
        <v>2.6</v>
      </c>
      <c r="K227">
        <v>5.9</v>
      </c>
      <c r="L227">
        <v>1.7</v>
      </c>
      <c r="M227">
        <v>2.4</v>
      </c>
      <c r="N227">
        <v>3.5</v>
      </c>
      <c r="O227">
        <v>3.5</v>
      </c>
      <c r="P227">
        <v>3.1</v>
      </c>
      <c r="Q227">
        <v>13.5</v>
      </c>
      <c r="R227">
        <v>30.1</v>
      </c>
      <c r="S227">
        <v>6.8</v>
      </c>
      <c r="T227">
        <v>13.3</v>
      </c>
      <c r="U227">
        <v>6.8</v>
      </c>
      <c r="V227">
        <v>0.7</v>
      </c>
      <c r="W227">
        <v>1.3</v>
      </c>
      <c r="X227">
        <v>45.5</v>
      </c>
      <c r="Y227">
        <v>49</v>
      </c>
    </row>
    <row r="228" spans="4:25" x14ac:dyDescent="0.25">
      <c r="D228" t="s">
        <v>575</v>
      </c>
      <c r="E228" t="s">
        <v>576</v>
      </c>
      <c r="F228" t="s">
        <v>11</v>
      </c>
      <c r="G228">
        <v>100</v>
      </c>
      <c r="H228">
        <v>3</v>
      </c>
      <c r="I228">
        <v>1.6</v>
      </c>
      <c r="J228">
        <v>2.2000000000000002</v>
      </c>
      <c r="K228">
        <v>4.3</v>
      </c>
      <c r="L228">
        <v>1.4</v>
      </c>
      <c r="M228">
        <v>4.0999999999999996</v>
      </c>
      <c r="N228">
        <v>2.2000000000000002</v>
      </c>
      <c r="O228">
        <v>2.2000000000000002</v>
      </c>
      <c r="P228">
        <v>5.0999999999999996</v>
      </c>
      <c r="Q228">
        <v>13.8</v>
      </c>
      <c r="R228">
        <v>27.1</v>
      </c>
      <c r="S228">
        <v>9.1999999999999993</v>
      </c>
      <c r="T228">
        <v>11.7</v>
      </c>
      <c r="U228">
        <v>9.5</v>
      </c>
      <c r="V228">
        <v>1.4</v>
      </c>
      <c r="W228">
        <v>1.4</v>
      </c>
      <c r="X228">
        <v>47.2</v>
      </c>
      <c r="Y228">
        <v>51</v>
      </c>
    </row>
    <row r="229" spans="4:25" x14ac:dyDescent="0.25">
      <c r="D229" t="s">
        <v>577</v>
      </c>
      <c r="E229" t="s">
        <v>578</v>
      </c>
      <c r="F229" t="s">
        <v>11</v>
      </c>
      <c r="G229">
        <v>100</v>
      </c>
      <c r="H229">
        <v>3.6</v>
      </c>
      <c r="I229">
        <v>3.2</v>
      </c>
      <c r="J229">
        <v>2.7</v>
      </c>
      <c r="K229">
        <v>5.8</v>
      </c>
      <c r="L229">
        <v>1.7</v>
      </c>
      <c r="M229">
        <v>1.7</v>
      </c>
      <c r="N229">
        <v>1.3</v>
      </c>
      <c r="O229">
        <v>5.3</v>
      </c>
      <c r="P229">
        <v>2.5</v>
      </c>
      <c r="Q229">
        <v>16.3</v>
      </c>
      <c r="R229">
        <v>31</v>
      </c>
      <c r="S229">
        <v>7</v>
      </c>
      <c r="T229">
        <v>11.6</v>
      </c>
      <c r="U229">
        <v>5.3</v>
      </c>
      <c r="V229">
        <v>1</v>
      </c>
      <c r="W229">
        <v>0.2</v>
      </c>
      <c r="X229">
        <v>43.5</v>
      </c>
      <c r="Y229">
        <v>47</v>
      </c>
    </row>
    <row r="230" spans="4:25" x14ac:dyDescent="0.25">
      <c r="D230" t="s">
        <v>579</v>
      </c>
      <c r="E230" t="s">
        <v>580</v>
      </c>
      <c r="F230" t="s">
        <v>11</v>
      </c>
      <c r="G230">
        <v>100</v>
      </c>
      <c r="H230">
        <v>4.2</v>
      </c>
      <c r="I230">
        <v>2</v>
      </c>
      <c r="J230">
        <v>2</v>
      </c>
      <c r="K230">
        <v>3.1</v>
      </c>
      <c r="L230">
        <v>0</v>
      </c>
      <c r="M230">
        <v>1.6</v>
      </c>
      <c r="N230">
        <v>2.4</v>
      </c>
      <c r="O230">
        <v>4.7</v>
      </c>
      <c r="P230">
        <v>4.5</v>
      </c>
      <c r="Q230">
        <v>16.3</v>
      </c>
      <c r="R230">
        <v>27.5</v>
      </c>
      <c r="S230">
        <v>7.8</v>
      </c>
      <c r="T230">
        <v>12.3</v>
      </c>
      <c r="U230">
        <v>9.3000000000000007</v>
      </c>
      <c r="V230">
        <v>1.9</v>
      </c>
      <c r="W230">
        <v>0.3</v>
      </c>
      <c r="X230">
        <v>46.7</v>
      </c>
      <c r="Y230">
        <v>49</v>
      </c>
    </row>
    <row r="231" spans="4:25" x14ac:dyDescent="0.25">
      <c r="D231" t="s">
        <v>581</v>
      </c>
      <c r="E231" t="s">
        <v>582</v>
      </c>
      <c r="F231" t="s">
        <v>11</v>
      </c>
      <c r="G231">
        <v>100</v>
      </c>
      <c r="H231">
        <v>2.6</v>
      </c>
      <c r="I231">
        <v>1.5</v>
      </c>
      <c r="J231">
        <v>1.1000000000000001</v>
      </c>
      <c r="K231">
        <v>3.7</v>
      </c>
      <c r="L231">
        <v>1</v>
      </c>
      <c r="M231">
        <v>1.4</v>
      </c>
      <c r="N231">
        <v>1.1000000000000001</v>
      </c>
      <c r="O231">
        <v>3.3</v>
      </c>
      <c r="P231">
        <v>2</v>
      </c>
      <c r="Q231">
        <v>12.7</v>
      </c>
      <c r="R231">
        <v>25.9</v>
      </c>
      <c r="S231">
        <v>11.9</v>
      </c>
      <c r="T231">
        <v>16.8</v>
      </c>
      <c r="U231">
        <v>10.5</v>
      </c>
      <c r="V231">
        <v>2.9</v>
      </c>
      <c r="W231">
        <v>1.7</v>
      </c>
      <c r="X231">
        <v>52.4</v>
      </c>
      <c r="Y231">
        <v>57</v>
      </c>
    </row>
    <row r="232" spans="4:25" x14ac:dyDescent="0.25">
      <c r="D232" t="s">
        <v>583</v>
      </c>
      <c r="E232" t="s">
        <v>584</v>
      </c>
      <c r="F232" t="s">
        <v>74</v>
      </c>
      <c r="G232">
        <v>100</v>
      </c>
      <c r="H232">
        <v>5.7</v>
      </c>
      <c r="I232">
        <v>2.9</v>
      </c>
      <c r="J232">
        <v>1.5</v>
      </c>
      <c r="K232">
        <v>4.7</v>
      </c>
      <c r="L232">
        <v>0.8</v>
      </c>
      <c r="M232">
        <v>2</v>
      </c>
      <c r="N232">
        <v>2.2000000000000002</v>
      </c>
      <c r="O232">
        <v>6.3</v>
      </c>
      <c r="P232">
        <v>7.3</v>
      </c>
      <c r="Q232">
        <v>20.8</v>
      </c>
      <c r="R232">
        <v>20.9</v>
      </c>
      <c r="S232">
        <v>6.4</v>
      </c>
      <c r="T232">
        <v>8.9</v>
      </c>
      <c r="U232">
        <v>6.5</v>
      </c>
      <c r="V232">
        <v>2.1</v>
      </c>
      <c r="W232">
        <v>0.9</v>
      </c>
      <c r="X232">
        <v>41.7</v>
      </c>
      <c r="Y232">
        <v>42</v>
      </c>
    </row>
    <row r="233" spans="4:25" x14ac:dyDescent="0.25">
      <c r="D233" t="s">
        <v>585</v>
      </c>
      <c r="E233" t="s">
        <v>586</v>
      </c>
      <c r="F233" t="s">
        <v>11</v>
      </c>
      <c r="G233">
        <v>100</v>
      </c>
      <c r="H233">
        <v>2.5</v>
      </c>
      <c r="I233">
        <v>2.2000000000000002</v>
      </c>
      <c r="J233">
        <v>1.1000000000000001</v>
      </c>
      <c r="K233">
        <v>4.3</v>
      </c>
      <c r="L233">
        <v>0.4</v>
      </c>
      <c r="M233">
        <v>4.3</v>
      </c>
      <c r="N233">
        <v>1.8</v>
      </c>
      <c r="O233">
        <v>2.2000000000000002</v>
      </c>
      <c r="P233">
        <v>3.2</v>
      </c>
      <c r="Q233">
        <v>13.3</v>
      </c>
      <c r="R233">
        <v>33.700000000000003</v>
      </c>
      <c r="S233">
        <v>9</v>
      </c>
      <c r="T233">
        <v>16.100000000000001</v>
      </c>
      <c r="U233">
        <v>3.9</v>
      </c>
      <c r="V233">
        <v>1.8</v>
      </c>
      <c r="W233">
        <v>0.4</v>
      </c>
      <c r="X233">
        <v>47.2</v>
      </c>
      <c r="Y233">
        <v>51</v>
      </c>
    </row>
    <row r="234" spans="4:25" x14ac:dyDescent="0.25">
      <c r="D234" t="s">
        <v>587</v>
      </c>
      <c r="E234" t="s">
        <v>588</v>
      </c>
      <c r="F234" t="s">
        <v>11</v>
      </c>
      <c r="G234">
        <v>100</v>
      </c>
      <c r="H234">
        <v>5.2</v>
      </c>
      <c r="I234">
        <v>3.3</v>
      </c>
      <c r="J234">
        <v>2</v>
      </c>
      <c r="K234">
        <v>6</v>
      </c>
      <c r="L234">
        <v>1.3</v>
      </c>
      <c r="M234">
        <v>2.6</v>
      </c>
      <c r="N234">
        <v>2.1</v>
      </c>
      <c r="O234">
        <v>5.2</v>
      </c>
      <c r="P234">
        <v>4.5999999999999996</v>
      </c>
      <c r="Q234">
        <v>19</v>
      </c>
      <c r="R234">
        <v>23.4</v>
      </c>
      <c r="S234">
        <v>6.7</v>
      </c>
      <c r="T234">
        <v>9.5</v>
      </c>
      <c r="U234">
        <v>6.7</v>
      </c>
      <c r="V234">
        <v>1.8</v>
      </c>
      <c r="W234">
        <v>0.6</v>
      </c>
      <c r="X234">
        <v>42</v>
      </c>
      <c r="Y234">
        <v>44</v>
      </c>
    </row>
    <row r="235" spans="4:25" x14ac:dyDescent="0.25">
      <c r="D235" t="s">
        <v>589</v>
      </c>
      <c r="E235" t="s">
        <v>590</v>
      </c>
      <c r="F235" t="s">
        <v>11</v>
      </c>
      <c r="G235">
        <v>100</v>
      </c>
      <c r="H235">
        <v>3.8</v>
      </c>
      <c r="I235">
        <v>3.6</v>
      </c>
      <c r="J235">
        <v>3.4</v>
      </c>
      <c r="K235">
        <v>9.9</v>
      </c>
      <c r="L235">
        <v>1.7</v>
      </c>
      <c r="M235">
        <v>2.7</v>
      </c>
      <c r="N235">
        <v>0.8</v>
      </c>
      <c r="O235">
        <v>3.8</v>
      </c>
      <c r="P235">
        <v>3.6</v>
      </c>
      <c r="Q235">
        <v>16.5</v>
      </c>
      <c r="R235">
        <v>24.7</v>
      </c>
      <c r="S235">
        <v>6.5</v>
      </c>
      <c r="T235">
        <v>12</v>
      </c>
      <c r="U235">
        <v>5.5</v>
      </c>
      <c r="V235">
        <v>1.3</v>
      </c>
      <c r="W235">
        <v>0.2</v>
      </c>
      <c r="X235">
        <v>41.9</v>
      </c>
      <c r="Y235">
        <v>45</v>
      </c>
    </row>
    <row r="236" spans="4:25" x14ac:dyDescent="0.25">
      <c r="D236" t="s">
        <v>591</v>
      </c>
      <c r="E236" t="s">
        <v>592</v>
      </c>
      <c r="F236" t="s">
        <v>11</v>
      </c>
      <c r="G236">
        <v>100</v>
      </c>
      <c r="H236">
        <v>6.1</v>
      </c>
      <c r="I236">
        <v>2.1</v>
      </c>
      <c r="J236">
        <v>1.9</v>
      </c>
      <c r="K236">
        <v>6.5</v>
      </c>
      <c r="L236">
        <v>1.1000000000000001</v>
      </c>
      <c r="M236">
        <v>2.1</v>
      </c>
      <c r="N236">
        <v>1.3</v>
      </c>
      <c r="O236">
        <v>5.7</v>
      </c>
      <c r="P236">
        <v>5</v>
      </c>
      <c r="Q236">
        <v>16.600000000000001</v>
      </c>
      <c r="R236">
        <v>24.2</v>
      </c>
      <c r="S236">
        <v>8.1999999999999993</v>
      </c>
      <c r="T236">
        <v>9.9</v>
      </c>
      <c r="U236">
        <v>7.2</v>
      </c>
      <c r="V236">
        <v>1.3</v>
      </c>
      <c r="W236">
        <v>0.8</v>
      </c>
      <c r="X236">
        <v>42.7</v>
      </c>
      <c r="Y236">
        <v>45</v>
      </c>
    </row>
    <row r="237" spans="4:25" x14ac:dyDescent="0.25">
      <c r="D237" t="s">
        <v>593</v>
      </c>
      <c r="E237" t="s">
        <v>594</v>
      </c>
      <c r="F237" t="s">
        <v>11</v>
      </c>
      <c r="G237">
        <v>100</v>
      </c>
      <c r="H237">
        <v>4.5</v>
      </c>
      <c r="I237">
        <v>3.5</v>
      </c>
      <c r="J237">
        <v>1.7</v>
      </c>
      <c r="K237">
        <v>7.2</v>
      </c>
      <c r="L237">
        <v>2</v>
      </c>
      <c r="M237">
        <v>1.7</v>
      </c>
      <c r="N237">
        <v>2</v>
      </c>
      <c r="O237">
        <v>2.7</v>
      </c>
      <c r="P237">
        <v>2.5</v>
      </c>
      <c r="Q237">
        <v>15.2</v>
      </c>
      <c r="R237">
        <v>29.9</v>
      </c>
      <c r="S237">
        <v>9.6999999999999993</v>
      </c>
      <c r="T237">
        <v>12.7</v>
      </c>
      <c r="U237">
        <v>3.5</v>
      </c>
      <c r="V237">
        <v>1</v>
      </c>
      <c r="W237">
        <v>0</v>
      </c>
      <c r="X237">
        <v>43.1</v>
      </c>
      <c r="Y237">
        <v>48</v>
      </c>
    </row>
    <row r="238" spans="4:25" x14ac:dyDescent="0.25">
      <c r="D238" t="s">
        <v>595</v>
      </c>
      <c r="E238" t="s">
        <v>596</v>
      </c>
      <c r="F238" t="s">
        <v>11</v>
      </c>
      <c r="G238">
        <v>100</v>
      </c>
      <c r="H238">
        <v>1.8</v>
      </c>
      <c r="I238">
        <v>0.9</v>
      </c>
      <c r="J238">
        <v>1.4</v>
      </c>
      <c r="K238">
        <v>5.9</v>
      </c>
      <c r="L238">
        <v>1.4</v>
      </c>
      <c r="M238">
        <v>0.9</v>
      </c>
      <c r="N238">
        <v>2.2999999999999998</v>
      </c>
      <c r="O238">
        <v>7.3</v>
      </c>
      <c r="P238">
        <v>3.7</v>
      </c>
      <c r="Q238">
        <v>15.1</v>
      </c>
      <c r="R238">
        <v>31.1</v>
      </c>
      <c r="S238">
        <v>10.5</v>
      </c>
      <c r="T238">
        <v>11</v>
      </c>
      <c r="U238">
        <v>5.9</v>
      </c>
      <c r="V238">
        <v>0.9</v>
      </c>
      <c r="W238">
        <v>0</v>
      </c>
      <c r="X238">
        <v>45.8</v>
      </c>
      <c r="Y238">
        <v>49</v>
      </c>
    </row>
    <row r="239" spans="4:25" x14ac:dyDescent="0.25">
      <c r="D239" t="s">
        <v>597</v>
      </c>
      <c r="E239" t="s">
        <v>598</v>
      </c>
      <c r="F239" t="s">
        <v>11</v>
      </c>
      <c r="G239">
        <v>100</v>
      </c>
      <c r="H239">
        <v>5</v>
      </c>
      <c r="I239">
        <v>3.3</v>
      </c>
      <c r="J239">
        <v>2.4</v>
      </c>
      <c r="K239">
        <v>5.9</v>
      </c>
      <c r="L239">
        <v>1.3</v>
      </c>
      <c r="M239">
        <v>2.2000000000000002</v>
      </c>
      <c r="N239">
        <v>2</v>
      </c>
      <c r="O239">
        <v>5.2</v>
      </c>
      <c r="P239">
        <v>5</v>
      </c>
      <c r="Q239">
        <v>20.6</v>
      </c>
      <c r="R239">
        <v>21</v>
      </c>
      <c r="S239">
        <v>8.1</v>
      </c>
      <c r="T239">
        <v>10.9</v>
      </c>
      <c r="U239">
        <v>5.2</v>
      </c>
      <c r="V239">
        <v>1.3</v>
      </c>
      <c r="W239">
        <v>0.7</v>
      </c>
      <c r="X239">
        <v>41.5</v>
      </c>
      <c r="Y239">
        <v>42</v>
      </c>
    </row>
    <row r="240" spans="4:25" x14ac:dyDescent="0.25">
      <c r="D240" t="s">
        <v>599</v>
      </c>
      <c r="E240" t="s">
        <v>600</v>
      </c>
      <c r="F240" t="s">
        <v>11</v>
      </c>
      <c r="G240">
        <v>100</v>
      </c>
      <c r="H240">
        <v>5.4</v>
      </c>
      <c r="I240">
        <v>0.6</v>
      </c>
      <c r="J240">
        <v>1.8</v>
      </c>
      <c r="K240">
        <v>4.8</v>
      </c>
      <c r="L240">
        <v>1.2</v>
      </c>
      <c r="M240">
        <v>1.2</v>
      </c>
      <c r="N240">
        <v>1.2</v>
      </c>
      <c r="O240">
        <v>2.4</v>
      </c>
      <c r="P240">
        <v>1.2</v>
      </c>
      <c r="Q240">
        <v>20.399999999999999</v>
      </c>
      <c r="R240">
        <v>31.1</v>
      </c>
      <c r="S240">
        <v>12</v>
      </c>
      <c r="T240">
        <v>9.6</v>
      </c>
      <c r="U240">
        <v>6</v>
      </c>
      <c r="V240">
        <v>1.2</v>
      </c>
      <c r="W240">
        <v>0</v>
      </c>
      <c r="X240">
        <v>45.8</v>
      </c>
      <c r="Y240">
        <v>50</v>
      </c>
    </row>
    <row r="241" spans="4:25" x14ac:dyDescent="0.25">
      <c r="D241" t="s">
        <v>601</v>
      </c>
      <c r="E241" t="s">
        <v>602</v>
      </c>
      <c r="F241" t="s">
        <v>11</v>
      </c>
      <c r="G241">
        <v>100</v>
      </c>
      <c r="H241">
        <v>3.9</v>
      </c>
      <c r="I241">
        <v>1.8</v>
      </c>
      <c r="J241">
        <v>1.5</v>
      </c>
      <c r="K241">
        <v>4.0999999999999996</v>
      </c>
      <c r="L241">
        <v>1.1000000000000001</v>
      </c>
      <c r="M241">
        <v>1.9</v>
      </c>
      <c r="N241">
        <v>1.9</v>
      </c>
      <c r="O241">
        <v>4.5</v>
      </c>
      <c r="P241">
        <v>3.4</v>
      </c>
      <c r="Q241">
        <v>11.5</v>
      </c>
      <c r="R241">
        <v>24.6</v>
      </c>
      <c r="S241">
        <v>9.1999999999999993</v>
      </c>
      <c r="T241">
        <v>14.6</v>
      </c>
      <c r="U241">
        <v>10.199999999999999</v>
      </c>
      <c r="V241">
        <v>3.8</v>
      </c>
      <c r="W241">
        <v>2</v>
      </c>
      <c r="X241">
        <v>49.7</v>
      </c>
      <c r="Y241">
        <v>53</v>
      </c>
    </row>
    <row r="242" spans="4:25" x14ac:dyDescent="0.25">
      <c r="D242" t="s">
        <v>601</v>
      </c>
      <c r="E242" t="s">
        <v>603</v>
      </c>
      <c r="F242" t="s">
        <v>74</v>
      </c>
      <c r="G242">
        <v>100</v>
      </c>
      <c r="H242">
        <v>4.0999999999999996</v>
      </c>
      <c r="I242">
        <v>1.9</v>
      </c>
      <c r="J242">
        <v>1.5</v>
      </c>
      <c r="K242">
        <v>4.5999999999999996</v>
      </c>
      <c r="L242">
        <v>1.1000000000000001</v>
      </c>
      <c r="M242">
        <v>1.9</v>
      </c>
      <c r="N242">
        <v>2.2000000000000002</v>
      </c>
      <c r="O242">
        <v>4.5</v>
      </c>
      <c r="P242">
        <v>3.8</v>
      </c>
      <c r="Q242">
        <v>13.6</v>
      </c>
      <c r="R242">
        <v>25.6</v>
      </c>
      <c r="S242">
        <v>9.6</v>
      </c>
      <c r="T242">
        <v>13.5</v>
      </c>
      <c r="U242">
        <v>8.1999999999999993</v>
      </c>
      <c r="V242">
        <v>2.6</v>
      </c>
      <c r="W242">
        <v>1.4</v>
      </c>
      <c r="X242">
        <v>47.5</v>
      </c>
      <c r="Y242">
        <v>51</v>
      </c>
    </row>
    <row r="243" spans="4:25" x14ac:dyDescent="0.25">
      <c r="D243" t="s">
        <v>604</v>
      </c>
      <c r="E243" t="s">
        <v>605</v>
      </c>
      <c r="F243" t="s">
        <v>11</v>
      </c>
      <c r="G243">
        <v>100</v>
      </c>
      <c r="H243">
        <v>4.5999999999999996</v>
      </c>
      <c r="I243">
        <v>3.3</v>
      </c>
      <c r="J243">
        <v>2.2999999999999998</v>
      </c>
      <c r="K243">
        <v>6.4</v>
      </c>
      <c r="L243">
        <v>1.1000000000000001</v>
      </c>
      <c r="M243">
        <v>2.4</v>
      </c>
      <c r="N243">
        <v>2.2999999999999998</v>
      </c>
      <c r="O243">
        <v>2.5</v>
      </c>
      <c r="P243">
        <v>2.2000000000000002</v>
      </c>
      <c r="Q243">
        <v>17.7</v>
      </c>
      <c r="R243">
        <v>23.9</v>
      </c>
      <c r="S243">
        <v>8.1999999999999993</v>
      </c>
      <c r="T243">
        <v>12</v>
      </c>
      <c r="U243">
        <v>7</v>
      </c>
      <c r="V243">
        <v>3.1</v>
      </c>
      <c r="W243">
        <v>1.1000000000000001</v>
      </c>
      <c r="X243">
        <v>45.1</v>
      </c>
      <c r="Y243">
        <v>48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/>
      </c>
      <c r="B9" t="str">
        <f>data!D9</f>
        <v/>
      </c>
      <c r="C9" t="str">
        <f>data!E9</f>
        <v/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Acklington</v>
      </c>
      <c r="C10" t="str">
        <f>data!E10</f>
        <v>E04010725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Acomb</v>
      </c>
      <c r="C11" t="str">
        <f>data!E11</f>
        <v>E04010726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Adderstone with Lucker</v>
      </c>
      <c r="C12" t="str">
        <f>data!E12</f>
        <v>E04010727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Akeld</v>
      </c>
      <c r="C13" t="str">
        <f>data!E13</f>
        <v>E04010728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Allendale</v>
      </c>
      <c r="C14" t="str">
        <f>data!E14</f>
        <v>E04010729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Alnham</v>
      </c>
      <c r="C15" t="str">
        <f>data!E15</f>
        <v>E04010730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Alnmouth</v>
      </c>
      <c r="C16" t="str">
        <f>data!E16</f>
        <v>E04010731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Alnwick</v>
      </c>
      <c r="C17" t="str">
        <f>data!E17</f>
        <v>E04010732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Alnwick</v>
      </c>
      <c r="C18" t="str">
        <f>data!E18</f>
        <v>E05008018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Alwinton</v>
      </c>
      <c r="C19" t="str">
        <f>data!E19</f>
        <v>E04010733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Amble</v>
      </c>
      <c r="C20" t="str">
        <f>data!E20</f>
        <v>E05008019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Amble by the Sea</v>
      </c>
      <c r="C21" t="str">
        <f>data!E21</f>
        <v>E04010734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Amble West with Warkworth</v>
      </c>
      <c r="C22" t="str">
        <f>data!E22</f>
        <v>E05008020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Ancroft</v>
      </c>
      <c r="C23" t="str">
        <f>data!E23</f>
        <v>E04010735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Ashington</v>
      </c>
      <c r="C24" t="str">
        <f>data!E24</f>
        <v>E04010736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Ashington Central</v>
      </c>
      <c r="C25" t="str">
        <f>data!E25</f>
        <v>E05008021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Bamburgh</v>
      </c>
      <c r="C26" t="str">
        <f>data!E26</f>
        <v>E04010737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Bamburgh</v>
      </c>
      <c r="C27" t="str">
        <f>data!E27</f>
        <v>E05008022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Bardon Mill</v>
      </c>
      <c r="C28" t="str">
        <f>data!E28</f>
        <v>E04010738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Bavington</v>
      </c>
      <c r="C29" t="str">
        <f>data!E29</f>
        <v>E04010739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Beadnell</v>
      </c>
      <c r="C30" t="str">
        <f>data!E30</f>
        <v>E04012083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Bedlington Central</v>
      </c>
      <c r="C31" t="str">
        <f>data!E31</f>
        <v>E05008023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Bedlington East</v>
      </c>
      <c r="C32" t="str">
        <f>data!E32</f>
        <v>E05008024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Bedlington West</v>
      </c>
      <c r="C33" t="str">
        <f>data!E33</f>
        <v>E05008025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Belford</v>
      </c>
      <c r="C34" t="str">
        <f>data!E34</f>
        <v>E04010741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Bellingham</v>
      </c>
      <c r="C35" t="str">
        <f>data!E35</f>
        <v>E04010742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Bellingham</v>
      </c>
      <c r="C36" t="str">
        <f>data!E36</f>
        <v>E05008026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Belsay</v>
      </c>
      <c r="C37" t="str">
        <f>data!E37</f>
        <v>E04010743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Berwick East</v>
      </c>
      <c r="C38" t="str">
        <f>data!E38</f>
        <v>E05008027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Berwick North</v>
      </c>
      <c r="C39" t="str">
        <f>data!E39</f>
        <v>E05008028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Berwick West with Ord</v>
      </c>
      <c r="C40" t="str">
        <f>data!E40</f>
        <v>E05008029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Berwick-upon-Tweed</v>
      </c>
      <c r="C41" t="str">
        <f>data!E41</f>
        <v>E04010744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Bewick</v>
      </c>
      <c r="C42" t="str">
        <f>data!E42</f>
        <v>E04010745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Biddlestone</v>
      </c>
      <c r="C43" t="str">
        <f>data!E43</f>
        <v>E04010746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Birtley</v>
      </c>
      <c r="C44" t="str">
        <f>data!E44</f>
        <v>E04010747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Blanchland</v>
      </c>
      <c r="C45" t="str">
        <f>data!E45</f>
        <v>E04010748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Blyth</v>
      </c>
      <c r="C46" t="str">
        <f>data!E46</f>
        <v>E04012005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Bothal</v>
      </c>
      <c r="C47" t="str">
        <f>data!E47</f>
        <v>E05008030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Bowsden</v>
      </c>
      <c r="C48" t="str">
        <f>data!E48</f>
        <v>E04010749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Branxton</v>
      </c>
      <c r="C49" t="str">
        <f>data!E49</f>
        <v>E04010750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Brinkburn</v>
      </c>
      <c r="C50" t="str">
        <f>data!E50</f>
        <v>E04010751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Broomhaugh and Riding</v>
      </c>
      <c r="C51" t="str">
        <f>data!E51</f>
        <v>E04010752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Broomley and Stocksfield</v>
      </c>
      <c r="C52" t="str">
        <f>data!E52</f>
        <v>E04010753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Bywell</v>
      </c>
      <c r="C53" t="str">
        <f>data!E53</f>
        <v>E04010754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Bywell</v>
      </c>
      <c r="C54" t="str">
        <f>data!E54</f>
        <v>E05008031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Callaly</v>
      </c>
      <c r="C55" t="str">
        <f>data!E55</f>
        <v>E04010755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Capheaton</v>
      </c>
      <c r="C56" t="str">
        <f>data!E56</f>
        <v>E04010756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Carham</v>
      </c>
      <c r="C57" t="str">
        <f>data!E57</f>
        <v>E04010757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Cartington</v>
      </c>
      <c r="C58" t="str">
        <f>data!E58</f>
        <v>E04010758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Chatton</v>
      </c>
      <c r="C59" t="str">
        <f>data!E59</f>
        <v>E04010759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Chevington with Longhorseley</v>
      </c>
      <c r="C60" t="str">
        <f>data!E60</f>
        <v>E05008032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Chillingham</v>
      </c>
      <c r="C61" t="str">
        <f>data!E61</f>
        <v>E04010760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Chollerton</v>
      </c>
      <c r="C62" t="str">
        <f>data!E62</f>
        <v>E04010761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Choppington</v>
      </c>
      <c r="C63" t="str">
        <f>data!E63</f>
        <v>E04010842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Choppington</v>
      </c>
      <c r="C64" t="str">
        <f>data!E64</f>
        <v>E05008033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Coanwood</v>
      </c>
      <c r="C65" t="str">
        <f>data!E65</f>
        <v>E04010762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College</v>
      </c>
      <c r="C66" t="str">
        <f>data!E66</f>
        <v>E05008034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Corbridge</v>
      </c>
      <c r="C67" t="str">
        <f>data!E67</f>
        <v>E04010763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Corbridge</v>
      </c>
      <c r="C68" t="str">
        <f>data!E68</f>
        <v>E05008035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Cornhill-on-Tweed</v>
      </c>
      <c r="C69" t="str">
        <f>data!E69</f>
        <v>E04010764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Corsenside</v>
      </c>
      <c r="C70" t="str">
        <f>data!E70</f>
        <v>E04010765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Cowpen</v>
      </c>
      <c r="C71" t="str">
        <f>data!E71</f>
        <v>E05008036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Cramlington</v>
      </c>
      <c r="C72" t="str">
        <f>data!E72</f>
        <v>E04012006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Cramlington East</v>
      </c>
      <c r="C73" t="str">
        <f>data!E73</f>
        <v>E05008037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Cramlington Eastfield</v>
      </c>
      <c r="C74" t="str">
        <f>data!E74</f>
        <v>E05008038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Cramlington North</v>
      </c>
      <c r="C75" t="str">
        <f>data!E75</f>
        <v>E05008039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Cramlington South East</v>
      </c>
      <c r="C76" t="str">
        <f>data!E76</f>
        <v>E05008040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Cramlington Village</v>
      </c>
      <c r="C77" t="str">
        <f>data!E77</f>
        <v>E05008041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Cramlington West</v>
      </c>
      <c r="C78" t="str">
        <f>data!E78</f>
        <v>E05008042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Craster</v>
      </c>
      <c r="C79" t="str">
        <f>data!E79</f>
        <v>E04010766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Cresswell</v>
      </c>
      <c r="C80" t="str">
        <f>data!E80</f>
        <v>E04010767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Croft</v>
      </c>
      <c r="C81" t="str">
        <f>data!E81</f>
        <v>E05008043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Denwick</v>
      </c>
      <c r="C82" t="str">
        <f>data!E82</f>
        <v>E04010768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Doddington</v>
      </c>
      <c r="C83" t="str">
        <f>data!E83</f>
        <v>E04010769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Duddo</v>
      </c>
      <c r="C84" t="str">
        <f>data!E84</f>
        <v>E04010770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Earle</v>
      </c>
      <c r="C85" t="str">
        <f>data!E85</f>
        <v>E04010771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Easington</v>
      </c>
      <c r="C86" t="str">
        <f>data!E86</f>
        <v>E04010772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East Bedlington</v>
      </c>
      <c r="C87" t="str">
        <f>data!E87</f>
        <v>E04010773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East Chevington</v>
      </c>
      <c r="C88" t="str">
        <f>data!E88</f>
        <v>E04010774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Edlingham</v>
      </c>
      <c r="C89" t="str">
        <f>data!E89</f>
        <v>E04010775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Eglingham</v>
      </c>
      <c r="C90" t="str">
        <f>data!E90</f>
        <v>E04010776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Ellingham</v>
      </c>
      <c r="C91" t="str">
        <f>data!E91</f>
        <v>E04010777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Ellington and Linton</v>
      </c>
      <c r="C92" t="str">
        <f>data!E92</f>
        <v>E04010778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Elsdon</v>
      </c>
      <c r="C93" t="str">
        <f>data!E93</f>
        <v>E04010779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Embleton</v>
      </c>
      <c r="C94" t="str">
        <f>data!E94</f>
        <v>E04010780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Ewart</v>
      </c>
      <c r="C95" t="str">
        <f>data!E95</f>
        <v>E04010781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Falstone</v>
      </c>
      <c r="C96" t="str">
        <f>data!E96</f>
        <v>E04010782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Featherstone</v>
      </c>
      <c r="C97" t="str">
        <f>data!E97</f>
        <v>E04010783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Felton</v>
      </c>
      <c r="C98" t="str">
        <f>data!E98</f>
        <v>E04010784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Ford</v>
      </c>
      <c r="C99" t="str">
        <f>data!E99</f>
        <v>E04010785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Glanton</v>
      </c>
      <c r="C100" t="str">
        <f>data!E100</f>
        <v>E04010786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Greenhead</v>
      </c>
      <c r="C101" t="str">
        <f>data!E101</f>
        <v>E04010787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Greystead</v>
      </c>
      <c r="C102" t="str">
        <f>data!E102</f>
        <v>E04010788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Haltwhistle</v>
      </c>
      <c r="C103" t="str">
        <f>data!E103</f>
        <v>E04010789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Haltwhistle</v>
      </c>
      <c r="C104" t="str">
        <f>data!E104</f>
        <v>E05008044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Harbottle</v>
      </c>
      <c r="C105" t="str">
        <f>data!E105</f>
        <v>E04010790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Hartburn</v>
      </c>
      <c r="C106" t="str">
        <f>data!E106</f>
        <v>E04010791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Hartley</v>
      </c>
      <c r="C107" t="str">
        <f>data!E107</f>
        <v>E05008045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Hartleyburn</v>
      </c>
      <c r="C108" t="str">
        <f>data!E108</f>
        <v>E04010792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Hauxley</v>
      </c>
      <c r="C109" t="str">
        <f>data!E109</f>
        <v>E04010793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Haydon</v>
      </c>
      <c r="C110" t="str">
        <f>data!E110</f>
        <v>E04010794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Ward</v>
      </c>
      <c r="B111" t="str">
        <f>data!D111</f>
        <v>Haydon</v>
      </c>
      <c r="C111" t="str">
        <f>data!E111</f>
        <v>E05008046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Haydon and Hadrian</v>
      </c>
      <c r="C112" t="str">
        <f>data!E112</f>
        <v>E05008047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Healey</v>
      </c>
      <c r="C113" t="str">
        <f>data!E113</f>
        <v>E04010795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Hebron</v>
      </c>
      <c r="C114" t="str">
        <f>data!E114</f>
        <v>E04010796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Heddon-on-the-Wall</v>
      </c>
      <c r="C115" t="str">
        <f>data!E115</f>
        <v>E04010797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Hedgeley</v>
      </c>
      <c r="C116" t="str">
        <f>data!E116</f>
        <v>E04010798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Hedley</v>
      </c>
      <c r="C117" t="str">
        <f>data!E117</f>
        <v>E04010799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Henshaw</v>
      </c>
      <c r="C118" t="str">
        <f>data!E118</f>
        <v>E04010800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Hepple</v>
      </c>
      <c r="C119" t="str">
        <f>data!E119</f>
        <v>E04010801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Hepscott</v>
      </c>
      <c r="C120" t="str">
        <f>data!E120</f>
        <v>E04010802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Hesleyhurst</v>
      </c>
      <c r="C121" t="str">
        <f>data!E121</f>
        <v>E04010803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Hexham</v>
      </c>
      <c r="C122" t="str">
        <f>data!E122</f>
        <v>E04010804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Ward</v>
      </c>
      <c r="B123" t="str">
        <f>data!D123</f>
        <v>Hexham Central with Acomb</v>
      </c>
      <c r="C123" t="str">
        <f>data!E123</f>
        <v>E05008048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Ward</v>
      </c>
      <c r="B124" t="str">
        <f>data!D124</f>
        <v>Hexham East</v>
      </c>
      <c r="C124" t="str">
        <f>data!E124</f>
        <v>E05008049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Hexham West</v>
      </c>
      <c r="C125" t="str">
        <f>data!E125</f>
        <v>E05008050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Hexhamshire</v>
      </c>
      <c r="C126" t="str">
        <f>data!E126</f>
        <v>E04012162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Ward</v>
      </c>
      <c r="B127" t="str">
        <f>data!D127</f>
        <v>Hirst</v>
      </c>
      <c r="C127" t="str">
        <f>data!E127</f>
        <v>E05008051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Hollinghill</v>
      </c>
      <c r="C128" t="str">
        <f>data!E128</f>
        <v>E04010807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Holy Island</v>
      </c>
      <c r="C129" t="str">
        <f>data!E129</f>
        <v>E04010808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Ward</v>
      </c>
      <c r="B130" t="str">
        <f>data!D130</f>
        <v>Holywell</v>
      </c>
      <c r="C130" t="str">
        <f>data!E130</f>
        <v>E05008052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Horncliffe</v>
      </c>
      <c r="C131" t="str">
        <f>data!E131</f>
        <v>E04010809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Horsley</v>
      </c>
      <c r="C132" t="str">
        <f>data!E132</f>
        <v>E04010810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Humshaugh</v>
      </c>
      <c r="C133" t="str">
        <f>data!E133</f>
        <v>E04010811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Ward</v>
      </c>
      <c r="B134" t="str">
        <f>data!D134</f>
        <v>Humshaugh</v>
      </c>
      <c r="C134" t="str">
        <f>data!E134</f>
        <v>E05008053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Ilderton</v>
      </c>
      <c r="C135" t="str">
        <f>data!E135</f>
        <v>E04010812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Ingram</v>
      </c>
      <c r="C136" t="str">
        <f>data!E136</f>
        <v>E04010813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Ward</v>
      </c>
      <c r="B137" t="str">
        <f>data!D137</f>
        <v>Isabella</v>
      </c>
      <c r="C137" t="str">
        <f>data!E137</f>
        <v>E05008054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Kielder</v>
      </c>
      <c r="C138" t="str">
        <f>data!E138</f>
        <v>E04010814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Kilham</v>
      </c>
      <c r="C139" t="str">
        <f>data!E139</f>
        <v>E04010815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Kirknewton</v>
      </c>
      <c r="C140" t="str">
        <f>data!E140</f>
        <v>E04010816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Kirkwhelpington</v>
      </c>
      <c r="C141" t="str">
        <f>data!E141</f>
        <v>E04010817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Kitty Brewster</v>
      </c>
      <c r="C142" t="str">
        <f>data!E142</f>
        <v>E05008055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Knaresdale with Kirkhaugh</v>
      </c>
      <c r="C143" t="str">
        <f>data!E143</f>
        <v>E04010818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Kyloe</v>
      </c>
      <c r="C144" t="str">
        <f>data!E144</f>
        <v>E04010819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Lesbury</v>
      </c>
      <c r="C145" t="str">
        <f>data!E145</f>
        <v>E04010820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Ward</v>
      </c>
      <c r="B146" t="str">
        <f>data!D146</f>
        <v>Lesbury</v>
      </c>
      <c r="C146" t="str">
        <f>data!E146</f>
        <v>E05008056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Lilburn</v>
      </c>
      <c r="C147" t="str">
        <f>data!E147</f>
        <v>E04010821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Longframlington</v>
      </c>
      <c r="C148" t="str">
        <f>data!E148</f>
        <v>E04010822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Longhirst</v>
      </c>
      <c r="C149" t="str">
        <f>data!E149</f>
        <v>E04010823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Longhorsley</v>
      </c>
      <c r="C150" t="str">
        <f>data!E150</f>
        <v>E04010824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Longhoughton</v>
      </c>
      <c r="C151" t="str">
        <f>data!E151</f>
        <v>E04010825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Ward</v>
      </c>
      <c r="B152" t="str">
        <f>data!D152</f>
        <v>Longhoughton</v>
      </c>
      <c r="C152" t="str">
        <f>data!E152</f>
        <v>E05008057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Lowick</v>
      </c>
      <c r="C153" t="str">
        <f>data!E153</f>
        <v>E04010826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Parish</v>
      </c>
      <c r="B154" t="str">
        <f>data!D154</f>
        <v>Lynemouth</v>
      </c>
      <c r="C154" t="str">
        <f>data!E154</f>
        <v>E04010827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Ward</v>
      </c>
      <c r="B155" t="str">
        <f>data!D155</f>
        <v>Lynemouth</v>
      </c>
      <c r="C155" t="str">
        <f>data!E155</f>
        <v>E05008058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Parish</v>
      </c>
      <c r="B156" t="str">
        <f>data!D156</f>
        <v>Matfen</v>
      </c>
      <c r="C156" t="str">
        <f>data!E156</f>
        <v>E04010828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Meldon</v>
      </c>
      <c r="C157" t="str">
        <f>data!E157</f>
        <v>E04010829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Parish</v>
      </c>
      <c r="B158" t="str">
        <f>data!D158</f>
        <v>Melkridge</v>
      </c>
      <c r="C158" t="str">
        <f>data!E158</f>
        <v>E04010830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Middleton</v>
      </c>
      <c r="C159" t="str">
        <f>data!E159</f>
        <v>E04010831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Milfield</v>
      </c>
      <c r="C160" t="str">
        <f>data!E160</f>
        <v>E04010832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Parish</v>
      </c>
      <c r="B161" t="str">
        <f>data!D161</f>
        <v>Mitford</v>
      </c>
      <c r="C161" t="str">
        <f>data!E161</f>
        <v>E04010833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Parish</v>
      </c>
      <c r="B162" t="str">
        <f>data!D162</f>
        <v>Morpeth</v>
      </c>
      <c r="C162" t="str">
        <f>data!E162</f>
        <v>E04010834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Ward</v>
      </c>
      <c r="B163" t="str">
        <f>data!D163</f>
        <v>Morpeth Kirkhill</v>
      </c>
      <c r="C163" t="str">
        <f>data!E163</f>
        <v>E05008059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>Ward</v>
      </c>
      <c r="B164" t="str">
        <f>data!D164</f>
        <v>Morpeth North</v>
      </c>
      <c r="C164" t="str">
        <f>data!E164</f>
        <v>E05008060</v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>Ward</v>
      </c>
      <c r="B165" t="str">
        <f>data!D165</f>
        <v>Morpeth Stobhill</v>
      </c>
      <c r="C165" t="str">
        <f>data!E165</f>
        <v>E05008061</v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>Parish</v>
      </c>
      <c r="B166" t="str">
        <f>data!D166</f>
        <v>Netherton</v>
      </c>
      <c r="C166" t="str">
        <f>data!E166</f>
        <v>E04010835</v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>Parish</v>
      </c>
      <c r="B167" t="str">
        <f>data!D167</f>
        <v>Netherwitton</v>
      </c>
      <c r="C167" t="str">
        <f>data!E167</f>
        <v>E04010836</v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>Parish</v>
      </c>
      <c r="B168" t="str">
        <f>data!D168</f>
        <v>Newbiggin by the Sea</v>
      </c>
      <c r="C168" t="str">
        <f>data!E168</f>
        <v>E04010837</v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>Ward</v>
      </c>
      <c r="B169" t="str">
        <f>data!D169</f>
        <v>Newbiggin Central and East</v>
      </c>
      <c r="C169" t="str">
        <f>data!E169</f>
        <v>E05008062</v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>Parish</v>
      </c>
      <c r="B170" t="str">
        <f>data!D170</f>
        <v>Newbrough</v>
      </c>
      <c r="C170" t="str">
        <f>data!E170</f>
        <v>E04010838</v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>Ward</v>
      </c>
      <c r="B171" t="str">
        <f>data!D171</f>
        <v>Newsham</v>
      </c>
      <c r="C171" t="str">
        <f>data!E171</f>
        <v>E05008063</v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>Parish</v>
      </c>
      <c r="B172" t="str">
        <f>data!D172</f>
        <v>Newton-by-the-Sea</v>
      </c>
      <c r="C172" t="str">
        <f>data!E172</f>
        <v>E04010839</v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>Parish</v>
      </c>
      <c r="B173" t="str">
        <f>data!D173</f>
        <v>Newton-on-the-Moor and Swarland</v>
      </c>
      <c r="C173" t="str">
        <f>data!E173</f>
        <v>E04010840</v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>Parish</v>
      </c>
      <c r="B174" t="str">
        <f>data!D174</f>
        <v>Norham</v>
      </c>
      <c r="C174" t="str">
        <f>data!E174</f>
        <v>E04010841</v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>Ward</v>
      </c>
      <c r="B175" t="str">
        <f>data!D175</f>
        <v>Norham and Islandshires</v>
      </c>
      <c r="C175" t="str">
        <f>data!E175</f>
        <v>E05008064</v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>Parish</v>
      </c>
      <c r="B176" t="str">
        <f>data!D176</f>
        <v>North Sunderland</v>
      </c>
      <c r="C176" t="str">
        <f>data!E176</f>
        <v>E04012084</v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>Publish</v>
      </c>
      <c r="B177" t="str">
        <f>data!D177</f>
        <v>Northumberland</v>
      </c>
      <c r="C177" t="str">
        <f>data!E177</f>
        <v>E06000048</v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>Parish</v>
      </c>
      <c r="B178" t="str">
        <f>data!D178</f>
        <v>Nunnykirk</v>
      </c>
      <c r="C178" t="str">
        <f>data!E178</f>
        <v>E04010844</v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>Parish</v>
      </c>
      <c r="B179" t="str">
        <f>data!D179</f>
        <v>Ord</v>
      </c>
      <c r="C179" t="str">
        <f>data!E179</f>
        <v>E04010845</v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>Parish</v>
      </c>
      <c r="B180" t="str">
        <f>data!D180</f>
        <v>Otterburn</v>
      </c>
      <c r="C180" t="str">
        <f>data!E180</f>
        <v>E04010846</v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>Parish</v>
      </c>
      <c r="B181" t="str">
        <f>data!D181</f>
        <v>Ovingham</v>
      </c>
      <c r="C181" t="str">
        <f>data!E181</f>
        <v>E04010847</v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>Parish</v>
      </c>
      <c r="B182" t="str">
        <f>data!D182</f>
        <v>Ovington</v>
      </c>
      <c r="C182" t="str">
        <f>data!E182</f>
        <v>E04010848</v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>Parish</v>
      </c>
      <c r="B183" t="str">
        <f>data!D183</f>
        <v>Pegswood</v>
      </c>
      <c r="C183" t="str">
        <f>data!E183</f>
        <v>E04010849</v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>Ward</v>
      </c>
      <c r="B184" t="str">
        <f>data!D184</f>
        <v>Pegswood</v>
      </c>
      <c r="C184" t="str">
        <f>data!E184</f>
        <v>E05008065</v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>Parish</v>
      </c>
      <c r="B185" t="str">
        <f>data!D185</f>
        <v>Plenmeller with Whitfield</v>
      </c>
      <c r="C185" t="str">
        <f>data!E185</f>
        <v>E04010850</v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>Ward</v>
      </c>
      <c r="B186" t="str">
        <f>data!D186</f>
        <v>Plessey</v>
      </c>
      <c r="C186" t="str">
        <f>data!E186</f>
        <v>E05008066</v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>Parish</v>
      </c>
      <c r="B187" t="str">
        <f>data!D187</f>
        <v>Ponteland</v>
      </c>
      <c r="C187" t="str">
        <f>data!E187</f>
        <v>E04010851</v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>Ward</v>
      </c>
      <c r="B188" t="str">
        <f>data!D188</f>
        <v>Ponteland East</v>
      </c>
      <c r="C188" t="str">
        <f>data!E188</f>
        <v>E05008067</v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>Ward</v>
      </c>
      <c r="B189" t="str">
        <f>data!D189</f>
        <v>Ponteland North</v>
      </c>
      <c r="C189" t="str">
        <f>data!E189</f>
        <v>E05008068</v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>Ward</v>
      </c>
      <c r="B190" t="str">
        <f>data!D190</f>
        <v>Ponteland South with Heddon</v>
      </c>
      <c r="C190" t="str">
        <f>data!E190</f>
        <v>E05008069</v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>Ward</v>
      </c>
      <c r="B191" t="str">
        <f>data!D191</f>
        <v>Ponteland West</v>
      </c>
      <c r="C191" t="str">
        <f>data!E191</f>
        <v>E05008070</v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>Parish</v>
      </c>
      <c r="B192" t="str">
        <f>data!D192</f>
        <v>Prudhoe</v>
      </c>
      <c r="C192" t="str">
        <f>data!E192</f>
        <v>E04010852</v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>Ward</v>
      </c>
      <c r="B193" t="str">
        <f>data!D193</f>
        <v>Prudhoe East</v>
      </c>
      <c r="C193" t="str">
        <f>data!E193</f>
        <v>E05008071</v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>Ward</v>
      </c>
      <c r="B194" t="str">
        <f>data!D194</f>
        <v>Prudhoe West</v>
      </c>
      <c r="C194" t="str">
        <f>data!E194</f>
        <v>E05008072</v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>Parish</v>
      </c>
      <c r="B195" t="str">
        <f>data!D195</f>
        <v>Rennington</v>
      </c>
      <c r="C195" t="str">
        <f>data!E195</f>
        <v>E04010853</v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>Parish</v>
      </c>
      <c r="B196" t="str">
        <f>data!D196</f>
        <v>Rochester</v>
      </c>
      <c r="C196" t="str">
        <f>data!E196</f>
        <v>E04010854</v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>Parish</v>
      </c>
      <c r="B197" t="str">
        <f>data!D197</f>
        <v>Roddam</v>
      </c>
      <c r="C197" t="str">
        <f>data!E197</f>
        <v>E04010855</v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>Parish</v>
      </c>
      <c r="B198" t="str">
        <f>data!D198</f>
        <v>Rothbury</v>
      </c>
      <c r="C198" t="str">
        <f>data!E198</f>
        <v>E04010856</v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>Ward</v>
      </c>
      <c r="B199" t="str">
        <f>data!D199</f>
        <v>Rothbury</v>
      </c>
      <c r="C199" t="str">
        <f>data!E199</f>
        <v>E05008073</v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>Parish</v>
      </c>
      <c r="B200" t="str">
        <f>data!D200</f>
        <v>Rothley</v>
      </c>
      <c r="C200" t="str">
        <f>data!E200</f>
        <v>E04010857</v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>Parish</v>
      </c>
      <c r="B201" t="str">
        <f>data!D201</f>
        <v>Sandhoe</v>
      </c>
      <c r="C201" t="str">
        <f>data!E201</f>
        <v>E04010858</v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>Parish</v>
      </c>
      <c r="B202" t="str">
        <f>data!D202</f>
        <v>Seaton Valley</v>
      </c>
      <c r="C202" t="str">
        <f>data!E202</f>
        <v>E04012007</v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>Ward</v>
      </c>
      <c r="B203" t="str">
        <f>data!D203</f>
        <v>Seaton with Newbiggin West</v>
      </c>
      <c r="C203" t="str">
        <f>data!E203</f>
        <v>E05008074</v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>Ward</v>
      </c>
      <c r="B204" t="str">
        <f>data!D204</f>
        <v>Seghill with Seaton Delaval</v>
      </c>
      <c r="C204" t="str">
        <f>data!E204</f>
        <v>E05008075</v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>Parish</v>
      </c>
      <c r="B205" t="str">
        <f>data!D205</f>
        <v>Shilbottle</v>
      </c>
      <c r="C205" t="str">
        <f>data!E205</f>
        <v>E04010859</v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>Ward</v>
      </c>
      <c r="B206" t="str">
        <f>data!D206</f>
        <v>Shilbottle</v>
      </c>
      <c r="C206" t="str">
        <f>data!E206</f>
        <v>E05008076</v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>Parish</v>
      </c>
      <c r="B207" t="str">
        <f>data!D207</f>
        <v>Shoreswood</v>
      </c>
      <c r="C207" t="str">
        <f>data!E207</f>
        <v>E04010860</v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>Parish</v>
      </c>
      <c r="B208" t="str">
        <f>data!D208</f>
        <v>Shotley Low Quarter</v>
      </c>
      <c r="C208" t="str">
        <f>data!E208</f>
        <v>E04010861</v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>Parish</v>
      </c>
      <c r="B209" t="str">
        <f>data!D209</f>
        <v>Simonburn</v>
      </c>
      <c r="C209" t="str">
        <f>data!E209</f>
        <v>E04010862</v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>Parish</v>
      </c>
      <c r="B210" t="str">
        <f>data!D210</f>
        <v>Slaley</v>
      </c>
      <c r="C210" t="str">
        <f>data!E210</f>
        <v>E04010863</v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>Ward</v>
      </c>
      <c r="B211" t="str">
        <f>data!D211</f>
        <v>Sleekburn</v>
      </c>
      <c r="C211" t="str">
        <f>data!E211</f>
        <v>E05008077</v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>Parish</v>
      </c>
      <c r="B212" t="str">
        <f>data!D212</f>
        <v>Snitter</v>
      </c>
      <c r="C212" t="str">
        <f>data!E212</f>
        <v>E04010864</v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>Ward</v>
      </c>
      <c r="B213" t="str">
        <f>data!D213</f>
        <v>South Blyth</v>
      </c>
      <c r="C213" t="str">
        <f>data!E213</f>
        <v>E05008078</v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>Ward</v>
      </c>
      <c r="B214" t="str">
        <f>data!D214</f>
        <v>South Tynedale</v>
      </c>
      <c r="C214" t="str">
        <f>data!E214</f>
        <v>E05008079</v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>Ward</v>
      </c>
      <c r="B215" t="str">
        <f>data!D215</f>
        <v>Stakeford</v>
      </c>
      <c r="C215" t="str">
        <f>data!E215</f>
        <v>E05008080</v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>Parish</v>
      </c>
      <c r="B216" t="str">
        <f>data!D216</f>
        <v>Stamfordham</v>
      </c>
      <c r="C216" t="str">
        <f>data!E216</f>
        <v>E04010865</v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>Parish</v>
      </c>
      <c r="B217" t="str">
        <f>data!D217</f>
        <v>Stannington</v>
      </c>
      <c r="C217" t="str">
        <f>data!E217</f>
        <v>E04010866</v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>Ward</v>
      </c>
      <c r="B218" t="str">
        <f>data!D218</f>
        <v>Stocksfield and Broomhaugh</v>
      </c>
      <c r="C218" t="str">
        <f>data!E218</f>
        <v>E05008081</v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>Parish</v>
      </c>
      <c r="B219" t="str">
        <f>data!D219</f>
        <v>Tarset</v>
      </c>
      <c r="C219" t="str">
        <f>data!E219</f>
        <v>E04010867</v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>Parish</v>
      </c>
      <c r="B220" t="str">
        <f>data!D220</f>
        <v>Thirlwall</v>
      </c>
      <c r="C220" t="str">
        <f>data!E220</f>
        <v>E04010868</v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>Parish</v>
      </c>
      <c r="B221" t="str">
        <f>data!D221</f>
        <v>Thirston</v>
      </c>
      <c r="C221" t="str">
        <f>data!E221</f>
        <v>E04010869</v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>Parish</v>
      </c>
      <c r="B222" t="str">
        <f>data!D222</f>
        <v>Thropton</v>
      </c>
      <c r="C222" t="str">
        <f>data!E222</f>
        <v>E04010870</v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>Parish</v>
      </c>
      <c r="B223" t="str">
        <f>data!D223</f>
        <v>Togston</v>
      </c>
      <c r="C223" t="str">
        <f>data!E223</f>
        <v>E04010871</v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>Parish</v>
      </c>
      <c r="B224" t="str">
        <f>data!D224</f>
        <v>Tritlington and West Chevington</v>
      </c>
      <c r="C224" t="str">
        <f>data!E224</f>
        <v>E04010872</v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>Parish</v>
      </c>
      <c r="B225" t="str">
        <f>data!D225</f>
        <v>Ulgham</v>
      </c>
      <c r="C225" t="str">
        <f>data!E225</f>
        <v>E04010873</v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>Ward</v>
      </c>
      <c r="B226" t="str">
        <f>data!D226</f>
        <v>Ulgham</v>
      </c>
      <c r="C226" t="str">
        <f>data!E226</f>
        <v>E05008082</v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>Parish</v>
      </c>
      <c r="B227" t="str">
        <f>data!D227</f>
        <v>Wall</v>
      </c>
      <c r="C227" t="str">
        <f>data!E227</f>
        <v>E04010874</v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>Parish</v>
      </c>
      <c r="B228" t="str">
        <f>data!D228</f>
        <v>Wallington Demesne</v>
      </c>
      <c r="C228" t="str">
        <f>data!E228</f>
        <v>E04010875</v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>Parish</v>
      </c>
      <c r="B229" t="str">
        <f>data!D229</f>
        <v>Warden</v>
      </c>
      <c r="C229" t="str">
        <f>data!E229</f>
        <v>E04010876</v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>Parish</v>
      </c>
      <c r="B230" t="str">
        <f>data!D230</f>
        <v>Wark</v>
      </c>
      <c r="C230" t="str">
        <f>data!E230</f>
        <v>E04010877</v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>Parish</v>
      </c>
      <c r="B231" t="str">
        <f>data!D231</f>
        <v>Warkworth</v>
      </c>
      <c r="C231" t="str">
        <f>data!E231</f>
        <v>E04010878</v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>Ward</v>
      </c>
      <c r="B232" t="str">
        <f>data!D232</f>
        <v>Wensleydale</v>
      </c>
      <c r="C232" t="str">
        <f>data!E232</f>
        <v>E05008083</v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>Parish</v>
      </c>
      <c r="B233" t="str">
        <f>data!D233</f>
        <v>West Allen</v>
      </c>
      <c r="C233" t="str">
        <f>data!E233</f>
        <v>E04010879</v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>Parish</v>
      </c>
      <c r="B234" t="str">
        <f>data!D234</f>
        <v>West Bedlington</v>
      </c>
      <c r="C234" t="str">
        <f>data!E234</f>
        <v>E04010880</v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>Parish</v>
      </c>
      <c r="B235" t="str">
        <f>data!D235</f>
        <v>Whalton</v>
      </c>
      <c r="C235" t="str">
        <f>data!E235</f>
        <v>E04010881</v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>Parish</v>
      </c>
      <c r="B236" t="str">
        <f>data!D236</f>
        <v>Whittingham</v>
      </c>
      <c r="C236" t="str">
        <f>data!E236</f>
        <v>E04010882</v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>Parish</v>
      </c>
      <c r="B237" t="str">
        <f>data!D237</f>
        <v>Whittington</v>
      </c>
      <c r="C237" t="str">
        <f>data!E237</f>
        <v>E04010883</v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>Parish</v>
      </c>
      <c r="B238" t="str">
        <f>data!D238</f>
        <v>Whitton and Tosson</v>
      </c>
      <c r="C238" t="str">
        <f>data!E238</f>
        <v>E04010884</v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>Parish</v>
      </c>
      <c r="B239" t="str">
        <f>data!D239</f>
        <v>Widdrington Station and Stobswood</v>
      </c>
      <c r="C239" t="str">
        <f>data!E239</f>
        <v>E04010885</v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>Parish</v>
      </c>
      <c r="B240" t="str">
        <f>data!D240</f>
        <v>Widdrington Village</v>
      </c>
      <c r="C240" t="str">
        <f>data!E240</f>
        <v>E04010886</v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>Parish</v>
      </c>
      <c r="B241" t="str">
        <f>data!D241</f>
        <v>Wooler</v>
      </c>
      <c r="C241" t="str">
        <f>data!E241</f>
        <v>E04010887</v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>Ward</v>
      </c>
      <c r="B242" t="str">
        <f>data!D242</f>
        <v>Wooler</v>
      </c>
      <c r="C242" t="str">
        <f>data!E242</f>
        <v>E05008084</v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>Parish</v>
      </c>
      <c r="B243" t="str">
        <f>data!D243</f>
        <v>Wylam</v>
      </c>
      <c r="C243" t="str">
        <f>data!E243</f>
        <v>E04010888</v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153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Acklington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E04010725</v>
      </c>
      <c r="I5" s="3" t="s">
        <v>161</v>
      </c>
      <c r="L5" s="4" t="str">
        <f>IF(ISERROR(VLOOKUP(I5,E5:F302,2,FALSE)),"",VLOOKUP(I5,E5:F302,2,FALSE))</f>
        <v>E04010725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4.2</v>
      </c>
      <c r="O5" s="7">
        <f>IF(ISERROR(VLOOKUP($L$5,data!$E$9:$T$600,5,FALSE)),"",VLOOKUP($L$5,data!$E$9:$T$600,5,FALSE))</f>
        <v>2.8</v>
      </c>
      <c r="P5" s="7">
        <f>IF(ISERROR(VLOOKUP($L$5,data!$E$9:$T$600,6,FALSE)),"",VLOOKUP($L$5,data!$E$9:$T$600,6,FALSE))</f>
        <v>2.6</v>
      </c>
      <c r="Q5" s="7">
        <f>IF(ISERROR(VLOOKUP($L$5,data!$E$9:$T$600,7,FALSE)),"",VLOOKUP($L$5,data!$E$9:$T$600,7,FALSE))</f>
        <v>4.4000000000000004</v>
      </c>
      <c r="R5" s="7">
        <f>IF(ISERROR(VLOOKUP($L$5,data!$E$9:$T$600,8,FALSE)),"",VLOOKUP($L$5,data!$E$9:$T$600,8,FALSE))</f>
        <v>0.2</v>
      </c>
      <c r="S5" s="7">
        <f>IF(ISERROR(VLOOKUP($L$5,data!$E$9:$T$600,9,FALSE)),"",VLOOKUP($L$5,data!$E$9:$T$600,9,FALSE))</f>
        <v>3.1</v>
      </c>
      <c r="T5" s="7">
        <f>IF(ISERROR(VLOOKUP($L$5,data!$E$9:$T$600,10,FALSE)),"",VLOOKUP($L$5,data!$E$9:$T$600,10,FALSE))</f>
        <v>2.4</v>
      </c>
      <c r="U5" s="7">
        <f>IF(ISERROR(VLOOKUP($L$5,data!$E$9:$T$600,11,FALSE)),"",VLOOKUP($L$5,data!$E$9:$T$600,11,FALSE))</f>
        <v>2.6</v>
      </c>
      <c r="V5" s="7">
        <f>IF(ISERROR(VLOOKUP($L$5,data!$E$9:$T$600,12,FALSE)),"",VLOOKUP($L$5,data!$E$9:$T$600,12,FALSE))</f>
        <v>1.8</v>
      </c>
      <c r="W5" s="7">
        <f>IF(ISERROR(VLOOKUP($L$5,data!$E$9:$T$600,13,FALSE)),"",VLOOKUP($L$5,data!$E$9:$T$600,13,FALSE))</f>
        <v>15.4</v>
      </c>
      <c r="X5" s="7">
        <f>IF(ISERROR(VLOOKUP($L$5,data!$E$9:$T$600,14,FALSE)),"",VLOOKUP($L$5,data!$E$9:$T$600,14,FALSE))</f>
        <v>30</v>
      </c>
      <c r="Y5" s="7">
        <f>IF(ISERROR(VLOOKUP($L$5,data!$E$9:$T$600,15,FALSE)),"",VLOOKUP($L$5,data!$E$9:$T$600,15,FALSE))</f>
        <v>9.6999999999999993</v>
      </c>
      <c r="Z5" s="7">
        <f>IF(ISERROR(VLOOKUP($L$5,data!$E$9:$T$600,16,FALSE)),"",VLOOKUP($L$5,data!$E$9:$T$600,16,FALSE))</f>
        <v>14.9</v>
      </c>
      <c r="AA5" s="7">
        <f>IF(ISERROR(VLOOKUP($L$5,data!$E$9:$Y$600,17,FALSE)),"",VLOOKUP($L$5,data!$E$9:$Y$600,17,FALSE))</f>
        <v>5.0999999999999996</v>
      </c>
      <c r="AB5" s="7">
        <f>IF(ISERROR(VLOOKUP($L$5,data!$E$9:$Y$600,18,FALSE)),"",VLOOKUP($L$5,data!$E$9:$Y$600,18,FALSE))</f>
        <v>0.4</v>
      </c>
      <c r="AC5" s="7">
        <f>IF(ISERROR(VLOOKUP($L$5,data!$E$9:$Y$600,19,FALSE)),"",VLOOKUP($L$5,data!$E$9:$Y$600,19,FALSE))</f>
        <v>0.4</v>
      </c>
      <c r="AD5" s="7">
        <f>IF(ISERROR(VLOOKUP($L$5,data!$E$9:$Y$600,20,FALSE)),"",VLOOKUP($L$5,data!$E$9:$Y$600,20,FALSE))</f>
        <v>45.7</v>
      </c>
      <c r="AE5" s="7">
        <f>IF(ISERROR(VLOOKUP($L$5,data!$E$9:$Y$600,21,FALSE)),"",VLOOKUP($L$5,data!$E$9:$Y$600,21,FALSE))</f>
        <v>50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Acomb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E04010726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Adderstone with Lucker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E04010727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Northumberland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E06000048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5.0999999999999996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5.6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5.0999999999999996</v>
      </c>
      <c r="V7" s="7">
        <f>IF(ISERROR(VLOOKUP($L$7,data!$E$9:$T$600,12,FALSE)),"",VLOOKUP($L$7,data!$E$9:$T$600,12,FALSE))</f>
        <v>5.0999999999999996</v>
      </c>
      <c r="W7" s="7">
        <f>IF(ISERROR(VLOOKUP($L$7,data!$E$9:$T$600,13,FALSE)),"",VLOOKUP($L$7,data!$E$9:$T$600,13,FALSE))</f>
        <v>17.8</v>
      </c>
      <c r="X7" s="7">
        <f>IF(ISERROR(VLOOKUP($L$7,data!$E$9:$T$600,14,FALSE)),"",VLOOKUP($L$7,data!$E$9:$T$600,14,FALSE))</f>
        <v>22.5</v>
      </c>
      <c r="Y7" s="7">
        <f>IF(ISERROR(VLOOKUP($L$7,data!$E$9:$T$600,15,FALSE)),"",VLOOKUP($L$7,data!$E$9:$T$600,15,FALSE))</f>
        <v>7.8</v>
      </c>
      <c r="Z7" s="7">
        <f>IF(ISERROR(VLOOKUP($L$7,data!$E$9:$T$600,16,FALSE)),"",VLOOKUP($L$7,data!$E$9:$T$600,16,FALSE))</f>
        <v>10.9</v>
      </c>
      <c r="AA7" s="7">
        <f>IF(ISERROR(VLOOKUP($L$7,data!$E$9:$Y$600,17,FALSE)),"",VLOOKUP($L$7,data!$E$9:$Y$600,17,FALSE))</f>
        <v>6.7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42.8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Akeld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E04010728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/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/>
      </c>
      <c r="M8" s="7" t="str">
        <f>IF(ISERROR(VLOOKUP($L$8,data!$E$9:$T$600,3,FALSE)),"",VLOOKUP($L$8,data!$E$9:$T$600,3,FALSE))</f>
        <v/>
      </c>
      <c r="N8" s="7" t="str">
        <f>IF(ISERROR(VLOOKUP($L$8,data!$E$9:$T$600,4,FALSE)),"",VLOOKUP($L$8,data!$E$9:$T$600,4,FALSE))</f>
        <v/>
      </c>
      <c r="O8" s="7" t="str">
        <f>IF(ISERROR(VLOOKUP($L$8,data!$E$9:$T$600,5,FALSE)),"",VLOOKUP($L$8,data!$E$9:$T$600,5,FALSE))</f>
        <v/>
      </c>
      <c r="P8" s="7" t="str">
        <f>IF(ISERROR(VLOOKUP($L$8,data!$E$9:$T$600,6,FALSE)),"",VLOOKUP($L$8,data!$E$9:$T$600,6,FALSE))</f>
        <v/>
      </c>
      <c r="Q8" s="7" t="str">
        <f>IF(ISERROR(VLOOKUP($L$8,data!$E$9:$T$600,7,FALSE)),"",VLOOKUP($L$8,data!$E$9:$T$600,7,FALSE))</f>
        <v/>
      </c>
      <c r="R8" s="7" t="str">
        <f>IF(ISERROR(VLOOKUP($L$8,data!$E$9:$T$600,8,FALSE)),"",VLOOKUP($L$8,data!$E$9:$T$600,8,FALSE))</f>
        <v/>
      </c>
      <c r="S8" s="7" t="str">
        <f>IF(ISERROR(VLOOKUP($L$8,data!$E$9:$T$600,9,FALSE)),"",VLOOKUP($L$8,data!$E$9:$T$600,9,FALSE))</f>
        <v/>
      </c>
      <c r="T8" s="7" t="str">
        <f>IF(ISERROR(VLOOKUP($L$8,data!$E$9:$T$600,10,FALSE)),"",VLOOKUP($L$8,data!$E$9:$T$600,10,FALSE))</f>
        <v/>
      </c>
      <c r="U8" s="7" t="str">
        <f>IF(ISERROR(VLOOKUP($L$8,data!$E$9:$T$600,11,FALSE)),"",VLOOKUP($L$8,data!$E$9:$T$600,11,FALSE))</f>
        <v/>
      </c>
      <c r="V8" s="7" t="str">
        <f>IF(ISERROR(VLOOKUP($L$8,data!$E$9:$T$600,12,FALSE)),"",VLOOKUP($L$8,data!$E$9:$T$600,12,FALSE))</f>
        <v/>
      </c>
      <c r="W8" s="7" t="str">
        <f>IF(ISERROR(VLOOKUP($L$8,data!$E$9:$T$600,13,FALSE)),"",VLOOKUP($L$8,data!$E$9:$T$600,13,FALSE))</f>
        <v/>
      </c>
      <c r="X8" s="7" t="str">
        <f>IF(ISERROR(VLOOKUP($L$8,data!$E$9:$T$600,14,FALSE)),"",VLOOKUP($L$8,data!$E$9:$T$600,14,FALSE))</f>
        <v/>
      </c>
      <c r="Y8" s="7" t="str">
        <f>IF(ISERROR(VLOOKUP($L$8,data!$E$9:$T$600,15,FALSE)),"",VLOOKUP($L$8,data!$E$9:$T$600,15,FALSE))</f>
        <v/>
      </c>
      <c r="Z8" s="7" t="str">
        <f>IF(ISERROR(VLOOKUP($L$8,data!$E$9:$T$600,16,FALSE)),"",VLOOKUP($L$8,data!$E$9:$T$600,16,FALSE))</f>
        <v/>
      </c>
      <c r="AA8" s="7" t="str">
        <f>IF(ISERROR(VLOOKUP($L$8,data!$E$9:$Y$600,17,FALSE)),"",VLOOKUP($L$8,data!$E$9:$Y$600,17,FALSE))</f>
        <v/>
      </c>
      <c r="AB8" s="7" t="str">
        <f>IF(ISERROR(VLOOKUP($L$8,data!$E$9:$Y$600,18,FALSE)),"",VLOOKUP($L$8,data!$E$9:$Y$600,18,FALSE))</f>
        <v/>
      </c>
      <c r="AC8" s="7" t="str">
        <f>IF(ISERROR(VLOOKUP($L$8,data!$E$9:$Y$600,19,FALSE)),"",VLOOKUP($L$8,data!$E$9:$Y$600,19,FALSE))</f>
        <v/>
      </c>
      <c r="AD8" s="7" t="str">
        <f>IF(ISERROR(VLOOKUP($L$8,data!$E$9:$Y$600,20,FALSE)),"",VLOOKUP($L$8,data!$E$9:$Y$600,20,FALSE))</f>
        <v/>
      </c>
      <c r="AE8" s="7" t="str">
        <f>IF(ISERROR(VLOOKUP($L$8,data!$E$9:$Y$600,21,FALSE)),"",VLOOKUP($L$8,data!$E$9:$Y$600,21,FALSE))</f>
        <v/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Allendale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E04010729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Alnham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E04010730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Alnmouth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E04010731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Alnwick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E04010732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Alwinton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E04010733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Amble by the Sea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E04010734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Ancroft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E04010735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Ashington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E04010736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Bamburgh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E04010737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Bardon Mill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E04010738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Bavington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E04010739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Beadnell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E04012083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Belford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E04010741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Bellingham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E04010742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Belsay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E04010743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Berwick-upon-Tweed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E04010744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Bewick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E04010745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Biddlestone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E04010746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Birtley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E04010747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Blanchland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E04010748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Blyth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E04012005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Bowsden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E04010749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Branxton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E04010750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Brinkburn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E04010751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Broomhaugh and Riding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E04010752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Broomley and Stocksfield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E04010753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Bywell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E04010754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Callaly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E04010755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Capheaton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E04010756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Carham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E04010757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Cartington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E04010758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Chatton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E04010759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Chillingham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E04010760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Chollerton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E04010761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Choppington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E04010842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Coanwood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E04010762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Corbridge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E04010763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Cornhill-on-Tweed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E04010764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Corsenside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E04010765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Cramlington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E04012006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Craster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E04010766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Cresswell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E04010767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Denwick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E04010768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Doddington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E04010769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Duddo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E04010770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Earle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E04010771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Easington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E04010772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East Bedlington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E04010773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East Chevington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E04010774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Edlingham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E04010775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Eglingham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E04010776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Ellingham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E04010777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Ellington and Linton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E04010778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Elsdon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E04010779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Embleton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E04010780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Ewart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E04010781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Falstone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E04010782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Featherstone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E04010783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Felton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E04010784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Ford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E04010785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Glanton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E04010786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Greenhead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E04010787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Greystead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E04010788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Haltwhistle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E04010789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Harbottle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E04010790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Hartburn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E04010791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Hartleyburn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E04010792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Hauxley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E04010793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Haydon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E04010794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Healey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E04010795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Hebron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E04010796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Heddon-on-the-Wall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E04010797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Hedgeley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E04010798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Hedley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E04010799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Henshaw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E04010800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Hepple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E04010801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Hepscott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E04010802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Hesleyhurst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E04010803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Hexham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E04010804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Hexhamshire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E04012162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Hollinghill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E04010807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Holy Island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E04010808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Horncliffe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E04010809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Horsley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E04010810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Humshaugh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E04010811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Ilderton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E04010812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Ingram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E04010813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Kielder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E04010814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Kilham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E04010815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Kirknewton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E04010816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Kirkwhelpington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E04010817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Knaresdale with Kirkhaugh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E04010818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Kyloe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E04010819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Lesbury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E04010820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Lilburn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E04010821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Longframlington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E04010822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Longhirst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E04010823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Longhorsley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E04010824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Longhoughton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E04010825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Lowick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E04010826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Lynemouth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E04010827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Matfen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E04010828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Meldon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E04010829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Melkridge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E04010830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Middleton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E04010831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Milfield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E04010832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Mitford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E04010833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Morpeth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E04010834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Netherton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E04010835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Netherwitton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E04010836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Newbiggin by the Sea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E04010837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Newbrough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E04010838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Newton-by-the-Sea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E04010839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Newton-on-the-Moor and Swarland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E04010840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Norham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E04010841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>North Sunderland</v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>E04012084</v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>Nunnykirk</v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>E04010844</v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>Ord</v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>E04010845</v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>Otterburn</v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>E04010846</v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>Ovingham</v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>E04010847</v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>Ovington</v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>E04010848</v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>Pegswood</v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>E04010849</v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>Plenmeller with Whitfield</v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>E04010850</v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>Ponteland</v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>E04010851</v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>Prudhoe</v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>E04010852</v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>Rennington</v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>E04010853</v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>Rochester</v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>E04010854</v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>Roddam</v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>E04010855</v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>Rothbury</v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>E04010856</v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>Rothley</v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>E04010857</v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>Sandhoe</v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>E04010858</v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>Seaton Valley</v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>E04012007</v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>Shilbottle</v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>E04010859</v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>Shoreswood</v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>E04010860</v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>Shotley Low Quarter</v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>E04010861</v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>Simonburn</v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>E04010862</v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>Slaley</v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>E04010863</v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>Snitter</v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>E04010864</v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>Stamfordham</v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>E04010865</v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>Stannington</v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>E04010866</v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>Tarset</v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>E04010867</v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>Thirlwall</v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>E04010868</v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>Thirston</v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>E04010869</v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>Thropton</v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>E04010870</v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>Togston</v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>E04010871</v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>Tritlington and West Chevington</v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>E04010872</v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>Ulgham</v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>E04010873</v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>Wall</v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>E04010874</v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>Wallington Demesne</v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>E04010875</v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>Warden</v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>E04010876</v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>Wark</v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>E04010877</v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>Warkworth</v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>E04010878</v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>West Allen</v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>E04010879</v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>West Bedlington</v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>E04010880</v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>Whalton</v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>E04010881</v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>Whittingham</v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>E04010882</v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>Whittington</v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>E04010883</v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>Whitton and Tosson</v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>E04010884</v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>Widdrington Station and Stobswood</v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>E04010885</v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>Widdrington Village</v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>E04010886</v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>Wooler</v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>E04010887</v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>Wylam</v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>E04010888</v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MNQVHVBfgiQx9NcddwxEF/0MQ5SXNb4WM2ulVMOkyy7Yn5LfuiEva7ZUbi2frQSW+N0ZGH1cBZDCIVPLV0YjHw==" saltValue="sQo5UQcPEGyIMdd7yOdLG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2013-06-27T14:39:31Z</dcterms:modified>
</cp:coreProperties>
</file>