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Staffordshire\"/>
    </mc:Choice>
  </mc:AlternateContent>
  <workbookProtection workbookAlgorithmName="SHA-512" workbookHashValue="YXYNpW7EqFKL/HL6phYPvSWKJumuK3OaK7UHXRJV7taUoONQcSxKFaQvNRx0rPXAZHWuXWuCMFkUKZgKkDICaA==" workbookSaltValue="BZ8Od46gzq55ptQa3rLaH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<sst xmlns="http://schemas.openxmlformats.org/spreadsheetml/2006/main" count="20937" uniqueCount="262">
  <si>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</si>
  <si>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</si>
  <si>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</si>
  <si>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</si>
  <si>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</si>
  <si>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</si>
  <si>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</si>
  <si>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</si>
  <si>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</si>
  <si>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</si>
  <si>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</si>
  <si>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</si>
  <si>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</si>
  <si>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</si>
  <si>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</si>
  <si>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</si>
  <si>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</si>
  <si>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</si>
  <si>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</si>
  <si>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</si>
  <si>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</si>
  <si>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</si>
  <si>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</si>
  <si>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</si>
  <si>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</si>
  <si>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</si>
  <si>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</si>
  <si>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</si>
  <si>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</si>
  <si>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</si>
  <si>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</si>
  <si>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</si>
  <si>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</si>
  <si>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</si>
  <si>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</si>
  <si>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</si>
  <si>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</si>
  <si>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</si>
  <si>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</si>
  <si>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</si>
  <si>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</si>
  <si>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</si>
  <si>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</si>
  <si>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</si>
  <si>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</si>
  <si>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</si>
  <si>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</si>
  <si>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</si>
  <si>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</si>
  <si>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</si>
  <si>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</si>
  <si>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</si>
  <si>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</si>
  <si>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</si>
  <si>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</si>
  <si>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</si>
  <si>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</si>
  <si>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</si>
  <si>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</si>
  <si>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</si>
  <si>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</si>
  <si>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</si>
  <si>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</si>
  <si>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</si>
  <si>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</si>
  <si>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</si>
  <si>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</si>
  <si>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</si>
  <si>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</si>
  <si>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</si>
  <si>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</si>
  <si>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</si>
  <si>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</si>
  <si>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</si>
  <si>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</si>
  <si>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</si>
  <si>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</si>
  <si>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</si>
  <si>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</si>
  <si>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</si>
  <si>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</si>
  <si>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</si>
  <si>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</si>
  <si>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</si>
  <si>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</si>
  <si>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</si>
  <si>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</si>
  <si>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</si>
  <si>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</si>
  <si>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</si>
  <si>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</si>
  <si>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</si>
  <si>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</si>
  <si>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</si>
  <si>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</si>
  <si>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</si>
  <si>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</si>
  <si>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</si>
  <si>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</si>
  <si>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</si>
  <si>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</si>
  <si>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</si>
  <si>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</si>
  <si>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</si>
  <si>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</si>
  <si>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</si>
  <si>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</si>
  <si>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</si>
  <si>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</si>
  <si>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</si>
  <si>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</si>
  <si>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</si>
  <si>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</si>
  <si>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</si>
  <si>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</si>
  <si>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</si>
  <si>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</si>
  <si>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</si>
  <si>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</si>
  <si>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</si>
  <si>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</si>
  <si>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</si>
  <si>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</si>
  <si>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</si>
  <si>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</si>
  <si>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</si>
  <si>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</si>
  <si>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</si>
  <si>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</si>
  <si>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</si>
  <si>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</si>
  <si>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</si>
  <si>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</si>
  <si>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</si>
  <si>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</si>
  <si>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</si>
  <si>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</si>
  <si>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</si>
  <si>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</si>
  <si>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</si>
  <si>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</si>
  <si>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</si>
  <si>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</si>
  <si>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</si>
  <si>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</si>
  <si>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</si>
  <si>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</si>
  <si>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</si>
  <si>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</si>
  <si>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</si>
  <si>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</si>
  <si>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</si>
  <si>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</si>
  <si>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</si>
  <si>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</si>
  <si>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</si>
  <si>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</si>
  <si>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Hilton</t>
  </si>
  <si>
    <t>Acton Trussell and Bednall</t>
  </si>
  <si>
    <t>E04008954</t>
  </si>
  <si>
    <t>Bilbrook</t>
  </si>
  <si>
    <t>E04008955</t>
  </si>
  <si>
    <t>Staffordshire</t>
  </si>
  <si>
    <t>E05006988</t>
  </si>
  <si>
    <t>Blymhill and Weston-under-Lizard</t>
  </si>
  <si>
    <t>E04008956</t>
  </si>
  <si>
    <t>Bobbington</t>
  </si>
  <si>
    <t>E04008957</t>
  </si>
  <si>
    <t>Brewood and Coven</t>
  </si>
  <si>
    <t>E04008958</t>
  </si>
  <si>
    <t>E05006989</t>
  </si>
  <si>
    <t>Cheslyn Hay</t>
  </si>
  <si>
    <t>E04008959</t>
  </si>
  <si>
    <t>Cheslyn Hay North and Saredon</t>
  </si>
  <si>
    <t>E05006990</t>
  </si>
  <si>
    <t>Cheslyn Hay South</t>
  </si>
  <si>
    <t>E05006991</t>
  </si>
  <si>
    <t>Codsall</t>
  </si>
  <si>
    <t>E04008960</t>
  </si>
  <si>
    <t>Codsall North</t>
  </si>
  <si>
    <t>E05006992</t>
  </si>
  <si>
    <t>Codsall South</t>
  </si>
  <si>
    <t>E05006993</t>
  </si>
  <si>
    <t>Coppenhall</t>
  </si>
  <si>
    <t>E04008961</t>
  </si>
  <si>
    <t>Dunston</t>
  </si>
  <si>
    <t>E04008962</t>
  </si>
  <si>
    <t>Enville</t>
  </si>
  <si>
    <t>E04008963</t>
  </si>
  <si>
    <t>Essington</t>
  </si>
  <si>
    <t>E04008964</t>
  </si>
  <si>
    <t>E05006994</t>
  </si>
  <si>
    <t>Featherstone</t>
  </si>
  <si>
    <t>E04008965</t>
  </si>
  <si>
    <t>Featherstone and Shareshill</t>
  </si>
  <si>
    <t>E05006995</t>
  </si>
  <si>
    <t>Great Wyrley</t>
  </si>
  <si>
    <t>E04008966</t>
  </si>
  <si>
    <t>Great Wyrley Landywood</t>
  </si>
  <si>
    <t>E05006996</t>
  </si>
  <si>
    <t>Great Wyrley Town</t>
  </si>
  <si>
    <t>E05006997</t>
  </si>
  <si>
    <t>Hatherton</t>
  </si>
  <si>
    <t>E04008967</t>
  </si>
  <si>
    <t>E04008968</t>
  </si>
  <si>
    <t>Himley</t>
  </si>
  <si>
    <t>E04008969</t>
  </si>
  <si>
    <t>Himley and Swindon</t>
  </si>
  <si>
    <t>E05006998</t>
  </si>
  <si>
    <t>Huntington</t>
  </si>
  <si>
    <t>E04008970</t>
  </si>
  <si>
    <t>Huntington and Hatherton</t>
  </si>
  <si>
    <t>E05006999</t>
  </si>
  <si>
    <t>Kinver</t>
  </si>
  <si>
    <t>E04008971</t>
  </si>
  <si>
    <t>E05007000</t>
  </si>
  <si>
    <t>Lapley, Stretton and Wheaton Aston</t>
  </si>
  <si>
    <t>E04008972</t>
  </si>
  <si>
    <t>Lower Penn</t>
  </si>
  <si>
    <t>E04008973</t>
  </si>
  <si>
    <t>Pattingham and Patshull</t>
  </si>
  <si>
    <t>E04008974</t>
  </si>
  <si>
    <t>E05007001</t>
  </si>
  <si>
    <t>Penkridge</t>
  </si>
  <si>
    <t>E04008975</t>
  </si>
  <si>
    <t>Penkridge North East and Acton Trussell</t>
  </si>
  <si>
    <t>E05007002</t>
  </si>
  <si>
    <t>Penkridge South East</t>
  </si>
  <si>
    <t>E05007003</t>
  </si>
  <si>
    <t>Penkridge West</t>
  </si>
  <si>
    <t>E05007004</t>
  </si>
  <si>
    <t>Perton</t>
  </si>
  <si>
    <t>E04008976</t>
  </si>
  <si>
    <t>Perton Dippons</t>
  </si>
  <si>
    <t>E05007005</t>
  </si>
  <si>
    <t>Perton East</t>
  </si>
  <si>
    <t>E05007006</t>
  </si>
  <si>
    <t>Perton Lakeside</t>
  </si>
  <si>
    <t>E05007007</t>
  </si>
  <si>
    <t>Saredon</t>
  </si>
  <si>
    <t>E04008977</t>
  </si>
  <si>
    <t>Shareshill</t>
  </si>
  <si>
    <t>E04008978</t>
  </si>
  <si>
    <t>E07000196</t>
  </si>
  <si>
    <t>E10000028</t>
  </si>
  <si>
    <t>Swindon</t>
  </si>
  <si>
    <t>E04008979</t>
  </si>
  <si>
    <t>Teddesley Hay</t>
  </si>
  <si>
    <t>E04008980</t>
  </si>
  <si>
    <t>Trysull and Seisdon</t>
  </si>
  <si>
    <t>E04008981</t>
  </si>
  <si>
    <t>E05007008</t>
  </si>
  <si>
    <t>Wheaton Aston, Bishopswood and Lapley</t>
  </si>
  <si>
    <t>E05007009</t>
  </si>
  <si>
    <t>Wombourne</t>
  </si>
  <si>
    <t>E04008982</t>
  </si>
  <si>
    <t>Wombourne North and Lower Penn</t>
  </si>
  <si>
    <t>E05007010</t>
  </si>
  <si>
    <t>Wombourne South East</t>
  </si>
  <si>
    <t>E05007011</t>
  </si>
  <si>
    <t>Wombourne South West</t>
  </si>
  <si>
    <t>E05007012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</si>
</sst>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4.2</c:v>
                </c:pt>
                <c:pt idx="2">
                  <c:v>4.5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2.9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1.8</c:v>
                </c:pt>
                <c:pt idx="2">
                  <c:v>1.9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4.5</c:v>
                </c:pt>
                <c:pt idx="2">
                  <c:v>5.8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2.4</c:v>
                </c:pt>
                <c:pt idx="2">
                  <c:v>2.6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1.4</c:v>
                </c:pt>
                <c:pt idx="2">
                  <c:v>2.2999999999999998</c:v>
                </c:pt>
                <c:pt idx="3">
                  <c:v>2.5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3.4</c:v>
                </c:pt>
                <c:pt idx="2">
                  <c:v>5.6</c:v>
                </c:pt>
                <c:pt idx="3">
                  <c:v>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2.9</c:v>
                </c:pt>
                <c:pt idx="2">
                  <c:v>4.5999999999999996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16.899999999999999</c:v>
                </c:pt>
                <c:pt idx="2">
                  <c:v>17.8</c:v>
                </c:pt>
                <c:pt idx="3">
                  <c:v>19.399999999999999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24.4</c:v>
                </c:pt>
                <c:pt idx="2">
                  <c:v>22.4</c:v>
                </c:pt>
                <c:pt idx="3">
                  <c:v>20.9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10.4</c:v>
                </c:pt>
                <c:pt idx="2">
                  <c:v>7.6</c:v>
                </c:pt>
                <c:pt idx="3">
                  <c:v>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15.8</c:v>
                </c:pt>
                <c:pt idx="2">
                  <c:v>11.8</c:v>
                </c:pt>
                <c:pt idx="3">
                  <c:v>10.3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7.2</c:v>
                </c:pt>
                <c:pt idx="2">
                  <c:v>6.6</c:v>
                </c:pt>
                <c:pt idx="3">
                  <c:v>5.9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0.8</c:v>
                </c:pt>
                <c:pt idx="2">
                  <c:v>1.6</c:v>
                </c:pt>
                <c:pt idx="3">
                  <c:v>1.5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0.5</c:v>
                </c:pt>
                <c:pt idx="2">
                  <c:v>0.8</c:v>
                </c:pt>
                <c:pt idx="3">
                  <c:v>0.7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84856"/>
        <c:axId val="248902928"/>
      </c:barChart>
      <c:catAx>
        <c:axId val="248784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02928"/>
        <c:crosses val="autoZero"/>
        <c:auto val="1"/>
        <c:lblAlgn val="ctr"/>
        <c:lblOffset val="100"/>
        <c:noMultiLvlLbl val="0"/>
      </c:catAx>
      <c:valAx>
        <c:axId val="24890292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784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46.8</c:v>
                </c:pt>
                <c:pt idx="2">
                  <c:v>43.2</c:v>
                </c:pt>
                <c:pt idx="3">
                  <c:v>41.3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 Trussell and Bednall</c:v>
                </c:pt>
                <c:pt idx="2">
                  <c:v>South Staffordshire</c:v>
                </c:pt>
                <c:pt idx="3">
                  <c:v>Staffordshire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45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904496"/>
        <c:axId val="248903712"/>
      </c:barChart>
      <c:catAx>
        <c:axId val="248904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03712"/>
        <c:crosses val="autoZero"/>
        <c:auto val="1"/>
        <c:lblAlgn val="ctr"/>
        <c:lblOffset val="100"/>
        <c:noMultiLvlLbl val="0"/>
      </c:catAx>
      <c:valAx>
        <c:axId val="24890371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904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50" sqref="E5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>
        <v>100</v>
      </c>
      <c r="H9">
        <v>4.2</v>
      </c>
      <c r="I9">
        <v>2.2000000000000002</v>
      </c>
      <c r="J9">
        <v>1.8</v>
      </c>
      <c r="K9">
        <v>4.5</v>
      </c>
      <c r="L9">
        <v>1.4</v>
      </c>
      <c r="M9">
        <v>2.4</v>
      </c>
      <c r="N9">
        <v>1.4</v>
      </c>
      <c r="O9">
        <v>3.4</v>
      </c>
      <c r="P9">
        <v>2.9</v>
      </c>
      <c r="Q9">
        <v>16.899999999999999</v>
      </c>
      <c r="R9">
        <v>24.4</v>
      </c>
      <c r="S9">
        <v>10.4</v>
      </c>
      <c r="T9">
        <v>15.8</v>
      </c>
      <c r="U9">
        <v>7.2</v>
      </c>
      <c r="V9">
        <v>0.8</v>
      </c>
      <c r="W9">
        <v>0.5</v>
      </c>
      <c r="X9">
        <v>46.8</v>
      </c>
      <c r="Y9">
        <v>50</v>
      </c>
      <c r="CT9" t="s">
        <v>10</v>
      </c>
    </row>
    <row r="10" spans="2:98" x14ac:dyDescent="0.25">
      <c r="C10" t="s">
        <v>99</v>
      </c>
      <c r="D10" t="s">
        <v>160</v>
      </c>
      <c r="E10" t="s">
        <v>161</v>
      </c>
      <c r="F10" t="s">
        <v>11</v>
      </c>
      <c r="G10">
        <v>100</v>
      </c>
      <c r="H10">
        <v>6</v>
      </c>
      <c r="I10">
        <v>2.6</v>
      </c>
      <c r="J10">
        <v>1.9</v>
      </c>
      <c r="K10">
        <v>5.6</v>
      </c>
      <c r="L10">
        <v>1.2</v>
      </c>
      <c r="M10">
        <v>2.8</v>
      </c>
      <c r="N10">
        <v>2.2000000000000002</v>
      </c>
      <c r="O10">
        <v>5.3</v>
      </c>
      <c r="P10">
        <v>5.5</v>
      </c>
      <c r="Q10">
        <v>18.899999999999999</v>
      </c>
      <c r="R10">
        <v>20.100000000000001</v>
      </c>
      <c r="S10">
        <v>6.5</v>
      </c>
      <c r="T10">
        <v>11</v>
      </c>
      <c r="U10">
        <v>7.7</v>
      </c>
      <c r="V10">
        <v>1.8</v>
      </c>
      <c r="W10">
        <v>0.7</v>
      </c>
      <c r="X10">
        <v>42.3</v>
      </c>
      <c r="Y10">
        <v>43</v>
      </c>
      <c r="CT10" t="s">
        <v>12</v>
      </c>
    </row>
    <row r="11" spans="2:98" x14ac:dyDescent="0.25">
      <c r="C11" t="s">
        <v>162</v>
      </c>
      <c r="D11" t="s">
        <v>160</v>
      </c>
      <c r="E11" t="s">
        <v>163</v>
      </c>
      <c r="F11" t="s">
        <v>74</v>
      </c>
      <c r="G11">
        <v>100</v>
      </c>
      <c r="H11">
        <v>5.8</v>
      </c>
      <c r="I11">
        <v>2.6</v>
      </c>
      <c r="J11">
        <v>2</v>
      </c>
      <c r="K11">
        <v>5.8</v>
      </c>
      <c r="L11">
        <v>1.2</v>
      </c>
      <c r="M11">
        <v>2.8</v>
      </c>
      <c r="N11">
        <v>2.2000000000000002</v>
      </c>
      <c r="O11">
        <v>5.4</v>
      </c>
      <c r="P11">
        <v>5.2</v>
      </c>
      <c r="Q11">
        <v>18.5</v>
      </c>
      <c r="R11">
        <v>20.2</v>
      </c>
      <c r="S11">
        <v>6.4</v>
      </c>
      <c r="T11">
        <v>11.2</v>
      </c>
      <c r="U11">
        <v>8.1</v>
      </c>
      <c r="V11">
        <v>2</v>
      </c>
      <c r="W11">
        <v>0.7</v>
      </c>
      <c r="X11">
        <v>42.7</v>
      </c>
      <c r="Y11">
        <v>44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4</v>
      </c>
      <c r="I12">
        <v>2.6</v>
      </c>
      <c r="J12">
        <v>2.1</v>
      </c>
      <c r="K12">
        <v>6</v>
      </c>
      <c r="L12">
        <v>1.2</v>
      </c>
      <c r="M12">
        <v>3.3</v>
      </c>
      <c r="N12">
        <v>2.4</v>
      </c>
      <c r="O12">
        <v>5.0999999999999996</v>
      </c>
      <c r="P12">
        <v>5.2</v>
      </c>
      <c r="Q12">
        <v>20</v>
      </c>
      <c r="R12">
        <v>24.2</v>
      </c>
      <c r="S12">
        <v>6.3</v>
      </c>
      <c r="T12">
        <v>9.5</v>
      </c>
      <c r="U12">
        <v>6.1</v>
      </c>
      <c r="V12">
        <v>1.6</v>
      </c>
      <c r="W12">
        <v>0.5</v>
      </c>
      <c r="X12">
        <v>42</v>
      </c>
      <c r="Y12">
        <v>43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2.9</v>
      </c>
      <c r="I13">
        <v>3.9</v>
      </c>
      <c r="J13">
        <v>1.5</v>
      </c>
      <c r="K13">
        <v>8.8000000000000007</v>
      </c>
      <c r="L13">
        <v>1.9</v>
      </c>
      <c r="M13">
        <v>2.9</v>
      </c>
      <c r="N13">
        <v>2</v>
      </c>
      <c r="O13">
        <v>4.8</v>
      </c>
      <c r="P13">
        <v>3.4</v>
      </c>
      <c r="Q13">
        <v>16.5</v>
      </c>
      <c r="R13">
        <v>24.8</v>
      </c>
      <c r="S13">
        <v>7.8</v>
      </c>
      <c r="T13">
        <v>10.4</v>
      </c>
      <c r="U13">
        <v>7.1</v>
      </c>
      <c r="V13">
        <v>0.7</v>
      </c>
      <c r="W13">
        <v>0.5</v>
      </c>
      <c r="X13">
        <v>42.4</v>
      </c>
      <c r="Y13">
        <v>45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4.0999999999999996</v>
      </c>
      <c r="I14">
        <v>2.8</v>
      </c>
      <c r="J14">
        <v>1.4</v>
      </c>
      <c r="K14">
        <v>5.5</v>
      </c>
      <c r="L14">
        <v>1.2</v>
      </c>
      <c r="M14">
        <v>2.5</v>
      </c>
      <c r="N14">
        <v>1.8</v>
      </c>
      <c r="O14">
        <v>4</v>
      </c>
      <c r="P14">
        <v>3.2</v>
      </c>
      <c r="Q14">
        <v>16.600000000000001</v>
      </c>
      <c r="R14">
        <v>22.2</v>
      </c>
      <c r="S14">
        <v>8.9</v>
      </c>
      <c r="T14">
        <v>15.4</v>
      </c>
      <c r="U14">
        <v>8.1999999999999993</v>
      </c>
      <c r="V14">
        <v>1.7</v>
      </c>
      <c r="W14">
        <v>0.5</v>
      </c>
      <c r="X14">
        <v>46.1</v>
      </c>
      <c r="Y14">
        <v>49</v>
      </c>
      <c r="CT14" t="s">
        <v>16</v>
      </c>
    </row>
    <row r="15" spans="2:98" x14ac:dyDescent="0.25">
      <c r="D15" t="s">
        <v>168</v>
      </c>
      <c r="E15" t="s">
        <v>170</v>
      </c>
      <c r="F15" t="s">
        <v>74</v>
      </c>
      <c r="G15">
        <v>100</v>
      </c>
      <c r="H15">
        <v>4.0999999999999996</v>
      </c>
      <c r="I15">
        <v>2.6</v>
      </c>
      <c r="J15">
        <v>1.4</v>
      </c>
      <c r="K15">
        <v>5.5</v>
      </c>
      <c r="L15">
        <v>1.1000000000000001</v>
      </c>
      <c r="M15">
        <v>2.6</v>
      </c>
      <c r="N15">
        <v>1.9</v>
      </c>
      <c r="O15">
        <v>4</v>
      </c>
      <c r="P15">
        <v>3.1</v>
      </c>
      <c r="Q15">
        <v>16.7</v>
      </c>
      <c r="R15">
        <v>22</v>
      </c>
      <c r="S15">
        <v>8.6</v>
      </c>
      <c r="T15">
        <v>15.6</v>
      </c>
      <c r="U15">
        <v>8.6</v>
      </c>
      <c r="V15">
        <v>1.7</v>
      </c>
      <c r="W15">
        <v>0.5</v>
      </c>
      <c r="X15">
        <v>46.2</v>
      </c>
      <c r="Y15">
        <v>49</v>
      </c>
      <c r="CT15" t="s">
        <v>17</v>
      </c>
    </row>
    <row r="16" spans="2:98" x14ac:dyDescent="0.25">
      <c r="D16" t="s">
        <v>171</v>
      </c>
      <c r="E16" t="s">
        <v>172</v>
      </c>
      <c r="F16" t="s">
        <v>11</v>
      </c>
      <c r="G16">
        <v>100</v>
      </c>
      <c r="H16">
        <v>4.5999999999999996</v>
      </c>
      <c r="I16">
        <v>3.3</v>
      </c>
      <c r="J16">
        <v>1.8</v>
      </c>
      <c r="K16">
        <v>6.2</v>
      </c>
      <c r="L16">
        <v>1.5</v>
      </c>
      <c r="M16">
        <v>2.4</v>
      </c>
      <c r="N16">
        <v>2.6</v>
      </c>
      <c r="O16">
        <v>6</v>
      </c>
      <c r="P16">
        <v>4.9000000000000004</v>
      </c>
      <c r="Q16">
        <v>18</v>
      </c>
      <c r="R16">
        <v>23.2</v>
      </c>
      <c r="S16">
        <v>7.8</v>
      </c>
      <c r="T16">
        <v>11.4</v>
      </c>
      <c r="U16">
        <v>4.8</v>
      </c>
      <c r="V16">
        <v>0.9</v>
      </c>
      <c r="W16">
        <v>0.5</v>
      </c>
      <c r="X16">
        <v>41.5</v>
      </c>
      <c r="Y16">
        <v>44</v>
      </c>
      <c r="CT16" t="s">
        <v>19</v>
      </c>
    </row>
    <row r="17" spans="4:98" x14ac:dyDescent="0.25">
      <c r="D17" t="s">
        <v>173</v>
      </c>
      <c r="E17" t="s">
        <v>174</v>
      </c>
      <c r="F17" t="s">
        <v>74</v>
      </c>
      <c r="G17">
        <v>100</v>
      </c>
      <c r="H17">
        <v>4.5</v>
      </c>
      <c r="I17">
        <v>3.2</v>
      </c>
      <c r="J17">
        <v>1.7</v>
      </c>
      <c r="K17">
        <v>6</v>
      </c>
      <c r="L17">
        <v>1.5</v>
      </c>
      <c r="M17">
        <v>2.1</v>
      </c>
      <c r="N17">
        <v>2.7</v>
      </c>
      <c r="O17">
        <v>5.8</v>
      </c>
      <c r="P17">
        <v>5.3</v>
      </c>
      <c r="Q17">
        <v>18.8</v>
      </c>
      <c r="R17">
        <v>21.9</v>
      </c>
      <c r="S17">
        <v>8.1</v>
      </c>
      <c r="T17">
        <v>12.2</v>
      </c>
      <c r="U17">
        <v>5</v>
      </c>
      <c r="V17">
        <v>0.8</v>
      </c>
      <c r="W17">
        <v>0.4</v>
      </c>
      <c r="X17">
        <v>41.8</v>
      </c>
      <c r="Y17">
        <v>44</v>
      </c>
      <c r="CT17" t="s">
        <v>20</v>
      </c>
    </row>
    <row r="18" spans="4:98" x14ac:dyDescent="0.25">
      <c r="D18" t="s">
        <v>175</v>
      </c>
      <c r="E18" t="s">
        <v>176</v>
      </c>
      <c r="F18" t="s">
        <v>74</v>
      </c>
      <c r="G18">
        <v>100</v>
      </c>
      <c r="H18">
        <v>4.5999999999999996</v>
      </c>
      <c r="I18">
        <v>3.3</v>
      </c>
      <c r="J18">
        <v>1.9</v>
      </c>
      <c r="K18">
        <v>6.4</v>
      </c>
      <c r="L18">
        <v>1.5</v>
      </c>
      <c r="M18">
        <v>2.6</v>
      </c>
      <c r="N18">
        <v>2.2999999999999998</v>
      </c>
      <c r="O18">
        <v>6.1</v>
      </c>
      <c r="P18">
        <v>4.5</v>
      </c>
      <c r="Q18">
        <v>17.399999999999999</v>
      </c>
      <c r="R18">
        <v>24.5</v>
      </c>
      <c r="S18">
        <v>7.8</v>
      </c>
      <c r="T18">
        <v>11.1</v>
      </c>
      <c r="U18">
        <v>4.5999999999999996</v>
      </c>
      <c r="V18">
        <v>0.9</v>
      </c>
      <c r="W18">
        <v>0.5</v>
      </c>
      <c r="X18">
        <v>41.6</v>
      </c>
      <c r="Y18">
        <v>44</v>
      </c>
      <c r="CT18" t="s">
        <v>21</v>
      </c>
    </row>
    <row r="19" spans="4:98" x14ac:dyDescent="0.25">
      <c r="D19" t="s">
        <v>177</v>
      </c>
      <c r="E19" t="s">
        <v>178</v>
      </c>
      <c r="F19" t="s">
        <v>11</v>
      </c>
      <c r="G19">
        <v>100</v>
      </c>
      <c r="H19">
        <v>4.3</v>
      </c>
      <c r="I19">
        <v>3.3</v>
      </c>
      <c r="J19">
        <v>2.2000000000000002</v>
      </c>
      <c r="K19">
        <v>4.9000000000000004</v>
      </c>
      <c r="L19">
        <v>1.1000000000000001</v>
      </c>
      <c r="M19">
        <v>2.2999999999999998</v>
      </c>
      <c r="N19">
        <v>1.8</v>
      </c>
      <c r="O19">
        <v>4.4000000000000004</v>
      </c>
      <c r="P19">
        <v>4</v>
      </c>
      <c r="Q19">
        <v>16.600000000000001</v>
      </c>
      <c r="R19">
        <v>21</v>
      </c>
      <c r="S19">
        <v>8</v>
      </c>
      <c r="T19">
        <v>12.9</v>
      </c>
      <c r="U19">
        <v>9.1</v>
      </c>
      <c r="V19">
        <v>2.7</v>
      </c>
      <c r="W19">
        <v>1.5</v>
      </c>
      <c r="X19">
        <v>46</v>
      </c>
      <c r="Y19">
        <v>48</v>
      </c>
      <c r="CT19" t="s">
        <v>22</v>
      </c>
    </row>
    <row r="20" spans="4:98" x14ac:dyDescent="0.25">
      <c r="D20" t="s">
        <v>179</v>
      </c>
      <c r="E20" t="s">
        <v>180</v>
      </c>
      <c r="F20" t="s">
        <v>74</v>
      </c>
      <c r="G20">
        <v>100</v>
      </c>
      <c r="H20">
        <v>4.5</v>
      </c>
      <c r="I20">
        <v>3.3</v>
      </c>
      <c r="J20">
        <v>1.9</v>
      </c>
      <c r="K20">
        <v>4.3</v>
      </c>
      <c r="L20">
        <v>1.2</v>
      </c>
      <c r="M20">
        <v>2.2999999999999998</v>
      </c>
      <c r="N20">
        <v>2</v>
      </c>
      <c r="O20">
        <v>4.5999999999999996</v>
      </c>
      <c r="P20">
        <v>4.5</v>
      </c>
      <c r="Q20">
        <v>16.600000000000001</v>
      </c>
      <c r="R20">
        <v>20.8</v>
      </c>
      <c r="S20">
        <v>7.7</v>
      </c>
      <c r="T20">
        <v>13.1</v>
      </c>
      <c r="U20">
        <v>9.3000000000000007</v>
      </c>
      <c r="V20">
        <v>2.7</v>
      </c>
      <c r="W20">
        <v>1.3</v>
      </c>
      <c r="X20">
        <v>45.9</v>
      </c>
      <c r="Y20">
        <v>48</v>
      </c>
      <c r="CT20" t="s">
        <v>23</v>
      </c>
    </row>
    <row r="21" spans="4:98" x14ac:dyDescent="0.25">
      <c r="D21" t="s">
        <v>181</v>
      </c>
      <c r="E21" t="s">
        <v>182</v>
      </c>
      <c r="F21" t="s">
        <v>74</v>
      </c>
      <c r="G21">
        <v>100</v>
      </c>
      <c r="H21">
        <v>4.5</v>
      </c>
      <c r="I21">
        <v>3.2</v>
      </c>
      <c r="J21">
        <v>2.2999999999999998</v>
      </c>
      <c r="K21">
        <v>5.5</v>
      </c>
      <c r="L21">
        <v>1</v>
      </c>
      <c r="M21">
        <v>2.4</v>
      </c>
      <c r="N21">
        <v>1.7</v>
      </c>
      <c r="O21">
        <v>4.2</v>
      </c>
      <c r="P21">
        <v>4</v>
      </c>
      <c r="Q21">
        <v>17.399999999999999</v>
      </c>
      <c r="R21">
        <v>20.9</v>
      </c>
      <c r="S21">
        <v>8.1999999999999993</v>
      </c>
      <c r="T21">
        <v>12.2</v>
      </c>
      <c r="U21">
        <v>8.4</v>
      </c>
      <c r="V21">
        <v>2.4</v>
      </c>
      <c r="W21">
        <v>1.6</v>
      </c>
      <c r="X21">
        <v>45.1</v>
      </c>
      <c r="Y21">
        <v>47</v>
      </c>
      <c r="CT21" t="s">
        <v>24</v>
      </c>
    </row>
    <row r="22" spans="4:98" x14ac:dyDescent="0.25">
      <c r="D22" t="s">
        <v>183</v>
      </c>
      <c r="E22" t="s">
        <v>184</v>
      </c>
      <c r="F22" t="s">
        <v>11</v>
      </c>
      <c r="G22">
        <v>100</v>
      </c>
      <c r="H22">
        <v>3.1</v>
      </c>
      <c r="I22">
        <v>2.4</v>
      </c>
      <c r="J22">
        <v>2</v>
      </c>
      <c r="K22">
        <v>4.0999999999999996</v>
      </c>
      <c r="L22">
        <v>0.7</v>
      </c>
      <c r="M22">
        <v>4.4000000000000004</v>
      </c>
      <c r="N22">
        <v>1.7</v>
      </c>
      <c r="O22">
        <v>5.4</v>
      </c>
      <c r="P22">
        <v>2.4</v>
      </c>
      <c r="Q22">
        <v>13.3</v>
      </c>
      <c r="R22">
        <v>24.1</v>
      </c>
      <c r="S22">
        <v>9.1999999999999993</v>
      </c>
      <c r="T22">
        <v>10.5</v>
      </c>
      <c r="U22">
        <v>8.5</v>
      </c>
      <c r="V22">
        <v>4.0999999999999996</v>
      </c>
      <c r="W22">
        <v>4.0999999999999996</v>
      </c>
      <c r="X22">
        <v>48.4</v>
      </c>
      <c r="Y22">
        <v>49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3.2</v>
      </c>
      <c r="I23">
        <v>3.9</v>
      </c>
      <c r="J23">
        <v>1.8</v>
      </c>
      <c r="K23">
        <v>6.8</v>
      </c>
      <c r="L23">
        <v>1.4</v>
      </c>
      <c r="M23">
        <v>2.8</v>
      </c>
      <c r="N23">
        <v>1.8</v>
      </c>
      <c r="O23">
        <v>4.3</v>
      </c>
      <c r="P23">
        <v>4.3</v>
      </c>
      <c r="Q23">
        <v>21.4</v>
      </c>
      <c r="R23">
        <v>18.899999999999999</v>
      </c>
      <c r="S23">
        <v>7.5</v>
      </c>
      <c r="T23">
        <v>13.5</v>
      </c>
      <c r="U23">
        <v>5</v>
      </c>
      <c r="V23">
        <v>2.8</v>
      </c>
      <c r="W23">
        <v>0.7</v>
      </c>
      <c r="X23">
        <v>43.4</v>
      </c>
      <c r="Y23">
        <v>44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2.7</v>
      </c>
      <c r="I24">
        <v>3.5</v>
      </c>
      <c r="J24">
        <v>3.5</v>
      </c>
      <c r="K24">
        <v>7.6</v>
      </c>
      <c r="L24">
        <v>1</v>
      </c>
      <c r="M24">
        <v>2.2999999999999998</v>
      </c>
      <c r="N24">
        <v>2.1</v>
      </c>
      <c r="O24">
        <v>2.7</v>
      </c>
      <c r="P24">
        <v>1.8</v>
      </c>
      <c r="Q24">
        <v>19.7</v>
      </c>
      <c r="R24">
        <v>23</v>
      </c>
      <c r="S24">
        <v>7</v>
      </c>
      <c r="T24">
        <v>14.6</v>
      </c>
      <c r="U24">
        <v>5.3</v>
      </c>
      <c r="V24">
        <v>2.1</v>
      </c>
      <c r="W24">
        <v>1.2</v>
      </c>
      <c r="X24">
        <v>44.5</v>
      </c>
      <c r="Y24">
        <v>46</v>
      </c>
      <c r="CT24" t="s">
        <v>26</v>
      </c>
    </row>
    <row r="25" spans="4:98" x14ac:dyDescent="0.25">
      <c r="D25" t="s">
        <v>189</v>
      </c>
      <c r="E25" t="s">
        <v>190</v>
      </c>
      <c r="F25" t="s">
        <v>11</v>
      </c>
      <c r="G25">
        <v>100</v>
      </c>
      <c r="H25">
        <v>4.4000000000000004</v>
      </c>
      <c r="I25">
        <v>3.2</v>
      </c>
      <c r="J25">
        <v>1.8</v>
      </c>
      <c r="K25">
        <v>5.3</v>
      </c>
      <c r="L25">
        <v>1.2</v>
      </c>
      <c r="M25">
        <v>2.6</v>
      </c>
      <c r="N25">
        <v>2.4</v>
      </c>
      <c r="O25">
        <v>6.4</v>
      </c>
      <c r="P25">
        <v>4</v>
      </c>
      <c r="Q25">
        <v>17.399999999999999</v>
      </c>
      <c r="R25">
        <v>22.9</v>
      </c>
      <c r="S25">
        <v>5.9</v>
      </c>
      <c r="T25">
        <v>11.5</v>
      </c>
      <c r="U25">
        <v>7</v>
      </c>
      <c r="V25">
        <v>2.5</v>
      </c>
      <c r="W25">
        <v>1.5</v>
      </c>
      <c r="X25">
        <v>43.7</v>
      </c>
      <c r="Y25">
        <v>45</v>
      </c>
      <c r="CT25" t="s">
        <v>27</v>
      </c>
    </row>
    <row r="26" spans="4:98" x14ac:dyDescent="0.25">
      <c r="D26" t="s">
        <v>189</v>
      </c>
      <c r="E26" t="s">
        <v>191</v>
      </c>
      <c r="F26" t="s">
        <v>74</v>
      </c>
      <c r="G26">
        <v>100</v>
      </c>
      <c r="H26">
        <v>4.4000000000000004</v>
      </c>
      <c r="I26">
        <v>3.2</v>
      </c>
      <c r="J26">
        <v>1.8</v>
      </c>
      <c r="K26">
        <v>5.3</v>
      </c>
      <c r="L26">
        <v>1.2</v>
      </c>
      <c r="M26">
        <v>2.6</v>
      </c>
      <c r="N26">
        <v>2.4</v>
      </c>
      <c r="O26">
        <v>6.4</v>
      </c>
      <c r="P26">
        <v>4</v>
      </c>
      <c r="Q26">
        <v>17.399999999999999</v>
      </c>
      <c r="R26">
        <v>22.9</v>
      </c>
      <c r="S26">
        <v>5.9</v>
      </c>
      <c r="T26">
        <v>11.5</v>
      </c>
      <c r="U26">
        <v>7</v>
      </c>
      <c r="V26">
        <v>2.5</v>
      </c>
      <c r="W26">
        <v>1.5</v>
      </c>
      <c r="X26">
        <v>43.7</v>
      </c>
      <c r="Y26">
        <v>45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4.5</v>
      </c>
      <c r="I27">
        <v>2.8</v>
      </c>
      <c r="J27">
        <v>1.8</v>
      </c>
      <c r="K27">
        <v>5.9</v>
      </c>
      <c r="L27">
        <v>1.4</v>
      </c>
      <c r="M27">
        <v>2.7</v>
      </c>
      <c r="N27">
        <v>5.4</v>
      </c>
      <c r="O27">
        <v>10.4</v>
      </c>
      <c r="P27">
        <v>6.9</v>
      </c>
      <c r="Q27">
        <v>22.6</v>
      </c>
      <c r="R27">
        <v>19.899999999999999</v>
      </c>
      <c r="S27">
        <v>4.8</v>
      </c>
      <c r="T27">
        <v>6.5</v>
      </c>
      <c r="U27">
        <v>3.2</v>
      </c>
      <c r="V27">
        <v>0.8</v>
      </c>
      <c r="W27">
        <v>0.3</v>
      </c>
      <c r="X27">
        <v>36.5</v>
      </c>
      <c r="Y27">
        <v>36</v>
      </c>
      <c r="CT27" t="s">
        <v>29</v>
      </c>
    </row>
    <row r="28" spans="4:98" x14ac:dyDescent="0.25">
      <c r="D28" t="s">
        <v>194</v>
      </c>
      <c r="E28" t="s">
        <v>195</v>
      </c>
      <c r="F28" t="s">
        <v>74</v>
      </c>
      <c r="G28">
        <v>100</v>
      </c>
      <c r="H28">
        <v>4.4000000000000004</v>
      </c>
      <c r="I28">
        <v>2.8</v>
      </c>
      <c r="J28">
        <v>1.8</v>
      </c>
      <c r="K28">
        <v>5.6</v>
      </c>
      <c r="L28">
        <v>1.3</v>
      </c>
      <c r="M28">
        <v>2.7</v>
      </c>
      <c r="N28">
        <v>4.9000000000000004</v>
      </c>
      <c r="O28">
        <v>9.9</v>
      </c>
      <c r="P28">
        <v>6.5</v>
      </c>
      <c r="Q28">
        <v>21.3</v>
      </c>
      <c r="R28">
        <v>20.9</v>
      </c>
      <c r="S28">
        <v>5.0999999999999996</v>
      </c>
      <c r="T28">
        <v>7.6</v>
      </c>
      <c r="U28">
        <v>3.8</v>
      </c>
      <c r="V28">
        <v>1</v>
      </c>
      <c r="W28">
        <v>0.3</v>
      </c>
      <c r="X28">
        <v>37.799999999999997</v>
      </c>
      <c r="Y28">
        <v>37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4.5</v>
      </c>
      <c r="I29">
        <v>2.6</v>
      </c>
      <c r="J29">
        <v>2</v>
      </c>
      <c r="K29">
        <v>5.8</v>
      </c>
      <c r="L29">
        <v>1.1000000000000001</v>
      </c>
      <c r="M29">
        <v>2.8</v>
      </c>
      <c r="N29">
        <v>2.5</v>
      </c>
      <c r="O29">
        <v>6.4</v>
      </c>
      <c r="P29">
        <v>5.0999999999999996</v>
      </c>
      <c r="Q29">
        <v>18</v>
      </c>
      <c r="R29">
        <v>21.1</v>
      </c>
      <c r="S29">
        <v>7.8</v>
      </c>
      <c r="T29">
        <v>12.5</v>
      </c>
      <c r="U29">
        <v>5.9</v>
      </c>
      <c r="V29">
        <v>1.3</v>
      </c>
      <c r="W29">
        <v>0.7</v>
      </c>
      <c r="X29">
        <v>42.6</v>
      </c>
      <c r="Y29">
        <v>44</v>
      </c>
      <c r="CT29" t="s">
        <v>31</v>
      </c>
    </row>
    <row r="30" spans="4:98" x14ac:dyDescent="0.25">
      <c r="D30" t="s">
        <v>198</v>
      </c>
      <c r="E30" t="s">
        <v>199</v>
      </c>
      <c r="F30" t="s">
        <v>74</v>
      </c>
      <c r="G30">
        <v>100</v>
      </c>
      <c r="H30">
        <v>4.8</v>
      </c>
      <c r="I30">
        <v>2.6</v>
      </c>
      <c r="J30">
        <v>2.4</v>
      </c>
      <c r="K30">
        <v>6.3</v>
      </c>
      <c r="L30">
        <v>1.2</v>
      </c>
      <c r="M30">
        <v>3.2</v>
      </c>
      <c r="N30">
        <v>2.6</v>
      </c>
      <c r="O30">
        <v>6.7</v>
      </c>
      <c r="P30">
        <v>5.4</v>
      </c>
      <c r="Q30">
        <v>19.7</v>
      </c>
      <c r="R30">
        <v>21.6</v>
      </c>
      <c r="S30">
        <v>7.5</v>
      </c>
      <c r="T30">
        <v>10.1</v>
      </c>
      <c r="U30">
        <v>4.5</v>
      </c>
      <c r="V30">
        <v>1</v>
      </c>
      <c r="W30">
        <v>0.4</v>
      </c>
      <c r="X30">
        <v>40.299999999999997</v>
      </c>
      <c r="Y30">
        <v>42</v>
      </c>
      <c r="CT30" t="s">
        <v>32</v>
      </c>
    </row>
    <row r="31" spans="4:98" x14ac:dyDescent="0.25">
      <c r="D31" t="s">
        <v>200</v>
      </c>
      <c r="E31" t="s">
        <v>201</v>
      </c>
      <c r="F31" t="s">
        <v>74</v>
      </c>
      <c r="G31">
        <v>100</v>
      </c>
      <c r="H31">
        <v>4.2</v>
      </c>
      <c r="I31">
        <v>2.5</v>
      </c>
      <c r="J31">
        <v>1.6</v>
      </c>
      <c r="K31">
        <v>5.4</v>
      </c>
      <c r="L31">
        <v>1.1000000000000001</v>
      </c>
      <c r="M31">
        <v>2.5</v>
      </c>
      <c r="N31">
        <v>2.5</v>
      </c>
      <c r="O31">
        <v>6.1</v>
      </c>
      <c r="P31">
        <v>4.8</v>
      </c>
      <c r="Q31">
        <v>16.7</v>
      </c>
      <c r="R31">
        <v>20.7</v>
      </c>
      <c r="S31">
        <v>8</v>
      </c>
      <c r="T31">
        <v>14.4</v>
      </c>
      <c r="U31">
        <v>7.1</v>
      </c>
      <c r="V31">
        <v>1.6</v>
      </c>
      <c r="W31">
        <v>0.9</v>
      </c>
      <c r="X31">
        <v>44.4</v>
      </c>
      <c r="Y31">
        <v>46</v>
      </c>
      <c r="CT31" t="s">
        <v>33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4.2</v>
      </c>
      <c r="I32">
        <v>2.5</v>
      </c>
      <c r="J32">
        <v>2.8</v>
      </c>
      <c r="K32">
        <v>6.2</v>
      </c>
      <c r="L32">
        <v>2.2000000000000002</v>
      </c>
      <c r="M32">
        <v>1.8</v>
      </c>
      <c r="N32">
        <v>1.8</v>
      </c>
      <c r="O32">
        <v>5.3</v>
      </c>
      <c r="P32">
        <v>3.8</v>
      </c>
      <c r="Q32">
        <v>16.8</v>
      </c>
      <c r="R32">
        <v>28</v>
      </c>
      <c r="S32">
        <v>6.2</v>
      </c>
      <c r="T32">
        <v>10.5</v>
      </c>
      <c r="U32">
        <v>6.2</v>
      </c>
      <c r="V32">
        <v>1.7</v>
      </c>
      <c r="W32">
        <v>0.2</v>
      </c>
      <c r="X32">
        <v>42.9</v>
      </c>
      <c r="Y32">
        <v>46</v>
      </c>
      <c r="CT32" t="s">
        <v>34</v>
      </c>
    </row>
    <row r="33" spans="4:98" x14ac:dyDescent="0.25">
      <c r="D33" t="s">
        <v>157</v>
      </c>
      <c r="E33" t="s">
        <v>204</v>
      </c>
      <c r="F33" t="s">
        <v>11</v>
      </c>
      <c r="G33">
        <v>100</v>
      </c>
      <c r="H33">
        <v>4.7</v>
      </c>
      <c r="I33">
        <v>4.3</v>
      </c>
      <c r="J33">
        <v>3.1</v>
      </c>
      <c r="K33">
        <v>5.0999999999999996</v>
      </c>
      <c r="L33">
        <v>1.6</v>
      </c>
      <c r="M33">
        <v>3.9</v>
      </c>
      <c r="N33">
        <v>4.3</v>
      </c>
      <c r="O33">
        <v>9.6999999999999993</v>
      </c>
      <c r="P33">
        <v>7</v>
      </c>
      <c r="Q33">
        <v>17.899999999999999</v>
      </c>
      <c r="R33">
        <v>22.6</v>
      </c>
      <c r="S33">
        <v>7</v>
      </c>
      <c r="T33">
        <v>4.7</v>
      </c>
      <c r="U33">
        <v>3.1</v>
      </c>
      <c r="V33">
        <v>1.2</v>
      </c>
      <c r="W33">
        <v>0</v>
      </c>
      <c r="X33">
        <v>36.6</v>
      </c>
      <c r="Y33">
        <v>38</v>
      </c>
      <c r="CT33" t="s">
        <v>35</v>
      </c>
    </row>
    <row r="34" spans="4:98" x14ac:dyDescent="0.25">
      <c r="D34" t="s">
        <v>205</v>
      </c>
      <c r="E34" t="s">
        <v>206</v>
      </c>
      <c r="F34" t="s">
        <v>11</v>
      </c>
      <c r="G34">
        <v>100</v>
      </c>
      <c r="H34">
        <v>2.7</v>
      </c>
      <c r="I34">
        <v>1.9</v>
      </c>
      <c r="J34">
        <v>1.4</v>
      </c>
      <c r="K34">
        <v>3</v>
      </c>
      <c r="L34">
        <v>1</v>
      </c>
      <c r="M34">
        <v>1.4</v>
      </c>
      <c r="N34">
        <v>1.5</v>
      </c>
      <c r="O34">
        <v>3.5</v>
      </c>
      <c r="P34">
        <v>2.5</v>
      </c>
      <c r="Q34">
        <v>11.8</v>
      </c>
      <c r="R34">
        <v>20.8</v>
      </c>
      <c r="S34">
        <v>7</v>
      </c>
      <c r="T34">
        <v>18.8</v>
      </c>
      <c r="U34">
        <v>15.3</v>
      </c>
      <c r="V34">
        <v>3.6</v>
      </c>
      <c r="W34">
        <v>3.7</v>
      </c>
      <c r="X34">
        <v>54.5</v>
      </c>
      <c r="Y34">
        <v>58</v>
      </c>
      <c r="CT34" t="s">
        <v>36</v>
      </c>
    </row>
    <row r="35" spans="4:98" x14ac:dyDescent="0.25">
      <c r="D35" t="s">
        <v>207</v>
      </c>
      <c r="E35" t="s">
        <v>208</v>
      </c>
      <c r="F35" t="s">
        <v>74</v>
      </c>
      <c r="G35">
        <v>100</v>
      </c>
      <c r="H35">
        <v>3.1</v>
      </c>
      <c r="I35">
        <v>1.9</v>
      </c>
      <c r="J35">
        <v>1.3</v>
      </c>
      <c r="K35">
        <v>4</v>
      </c>
      <c r="L35">
        <v>0.9</v>
      </c>
      <c r="M35">
        <v>1.7</v>
      </c>
      <c r="N35">
        <v>1.3</v>
      </c>
      <c r="O35">
        <v>3.4</v>
      </c>
      <c r="P35">
        <v>3</v>
      </c>
      <c r="Q35">
        <v>14.2</v>
      </c>
      <c r="R35">
        <v>22.2</v>
      </c>
      <c r="S35">
        <v>9.9</v>
      </c>
      <c r="T35">
        <v>17.600000000000001</v>
      </c>
      <c r="U35">
        <v>11.9</v>
      </c>
      <c r="V35">
        <v>2.1</v>
      </c>
      <c r="W35">
        <v>1.6</v>
      </c>
      <c r="X35">
        <v>51.1</v>
      </c>
      <c r="Y35">
        <v>55</v>
      </c>
      <c r="CT35" t="s">
        <v>37</v>
      </c>
    </row>
    <row r="36" spans="4:98" x14ac:dyDescent="0.25">
      <c r="D36" t="s">
        <v>209</v>
      </c>
      <c r="E36" t="s">
        <v>210</v>
      </c>
      <c r="F36" t="s">
        <v>11</v>
      </c>
      <c r="G36">
        <v>100</v>
      </c>
      <c r="H36">
        <v>7.6</v>
      </c>
      <c r="I36">
        <v>3.7</v>
      </c>
      <c r="J36">
        <v>1.9</v>
      </c>
      <c r="K36">
        <v>6.8</v>
      </c>
      <c r="L36">
        <v>1.1000000000000001</v>
      </c>
      <c r="M36">
        <v>2.4</v>
      </c>
      <c r="N36">
        <v>2.2999999999999998</v>
      </c>
      <c r="O36">
        <v>7.7</v>
      </c>
      <c r="P36">
        <v>7.5</v>
      </c>
      <c r="Q36">
        <v>22.8</v>
      </c>
      <c r="R36">
        <v>18.5</v>
      </c>
      <c r="S36">
        <v>4.9000000000000004</v>
      </c>
      <c r="T36">
        <v>7.9</v>
      </c>
      <c r="U36">
        <v>3.5</v>
      </c>
      <c r="V36">
        <v>0.9</v>
      </c>
      <c r="W36">
        <v>0.4</v>
      </c>
      <c r="X36">
        <v>36.5</v>
      </c>
      <c r="Y36">
        <v>37</v>
      </c>
      <c r="CT36" t="s">
        <v>38</v>
      </c>
    </row>
    <row r="37" spans="4:98" x14ac:dyDescent="0.25">
      <c r="D37" t="s">
        <v>211</v>
      </c>
      <c r="E37" t="s">
        <v>212</v>
      </c>
      <c r="F37" t="s">
        <v>74</v>
      </c>
      <c r="G37">
        <v>100</v>
      </c>
      <c r="H37">
        <v>7.2</v>
      </c>
      <c r="I37">
        <v>3.6</v>
      </c>
      <c r="J37">
        <v>2</v>
      </c>
      <c r="K37">
        <v>6.7</v>
      </c>
      <c r="L37">
        <v>1.2</v>
      </c>
      <c r="M37">
        <v>2.4</v>
      </c>
      <c r="N37">
        <v>2.2999999999999998</v>
      </c>
      <c r="O37">
        <v>7.4</v>
      </c>
      <c r="P37">
        <v>7</v>
      </c>
      <c r="Q37">
        <v>22.1</v>
      </c>
      <c r="R37">
        <v>19.600000000000001</v>
      </c>
      <c r="S37">
        <v>5</v>
      </c>
      <c r="T37">
        <v>8.1999999999999993</v>
      </c>
      <c r="U37">
        <v>3.8</v>
      </c>
      <c r="V37">
        <v>1</v>
      </c>
      <c r="W37">
        <v>0.4</v>
      </c>
      <c r="X37">
        <v>37.200000000000003</v>
      </c>
      <c r="Y37">
        <v>38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3.5</v>
      </c>
      <c r="I38">
        <v>2.4</v>
      </c>
      <c r="J38">
        <v>1.9</v>
      </c>
      <c r="K38">
        <v>5.4</v>
      </c>
      <c r="L38">
        <v>1.2</v>
      </c>
      <c r="M38">
        <v>2.4</v>
      </c>
      <c r="N38">
        <v>2</v>
      </c>
      <c r="O38">
        <v>4.3</v>
      </c>
      <c r="P38">
        <v>3</v>
      </c>
      <c r="Q38">
        <v>15.8</v>
      </c>
      <c r="R38">
        <v>23</v>
      </c>
      <c r="S38">
        <v>9</v>
      </c>
      <c r="T38">
        <v>14.8</v>
      </c>
      <c r="U38">
        <v>7.6</v>
      </c>
      <c r="V38">
        <v>2.4</v>
      </c>
      <c r="W38">
        <v>1.2</v>
      </c>
      <c r="X38">
        <v>46.8</v>
      </c>
      <c r="Y38">
        <v>50</v>
      </c>
      <c r="CT38" t="s">
        <v>40</v>
      </c>
    </row>
    <row r="39" spans="4:98" x14ac:dyDescent="0.25">
      <c r="D39" t="s">
        <v>213</v>
      </c>
      <c r="E39" t="s">
        <v>215</v>
      </c>
      <c r="F39" t="s">
        <v>74</v>
      </c>
      <c r="G39">
        <v>100</v>
      </c>
      <c r="H39">
        <v>3.5</v>
      </c>
      <c r="I39">
        <v>2.4</v>
      </c>
      <c r="J39">
        <v>1.9</v>
      </c>
      <c r="K39">
        <v>5.4</v>
      </c>
      <c r="L39">
        <v>1.2</v>
      </c>
      <c r="M39">
        <v>2.4</v>
      </c>
      <c r="N39">
        <v>2</v>
      </c>
      <c r="O39">
        <v>4.3</v>
      </c>
      <c r="P39">
        <v>3</v>
      </c>
      <c r="Q39">
        <v>15.8</v>
      </c>
      <c r="R39">
        <v>23</v>
      </c>
      <c r="S39">
        <v>9</v>
      </c>
      <c r="T39">
        <v>14.8</v>
      </c>
      <c r="U39">
        <v>7.6</v>
      </c>
      <c r="V39">
        <v>2.4</v>
      </c>
      <c r="W39">
        <v>1.2</v>
      </c>
      <c r="X39">
        <v>46.8</v>
      </c>
      <c r="Y39">
        <v>50</v>
      </c>
      <c r="CT39" t="s">
        <v>41</v>
      </c>
    </row>
    <row r="40" spans="4:98" x14ac:dyDescent="0.25">
      <c r="D40" t="s">
        <v>216</v>
      </c>
      <c r="E40" t="s">
        <v>217</v>
      </c>
      <c r="F40" t="s">
        <v>11</v>
      </c>
      <c r="G40">
        <v>100</v>
      </c>
      <c r="H40">
        <v>3.6</v>
      </c>
      <c r="I40">
        <v>2.4</v>
      </c>
      <c r="J40">
        <v>1.8</v>
      </c>
      <c r="K40">
        <v>6.8</v>
      </c>
      <c r="L40">
        <v>1.1000000000000001</v>
      </c>
      <c r="M40">
        <v>2.4</v>
      </c>
      <c r="N40">
        <v>1.7</v>
      </c>
      <c r="O40">
        <v>4</v>
      </c>
      <c r="P40">
        <v>3.1</v>
      </c>
      <c r="Q40">
        <v>15.6</v>
      </c>
      <c r="R40">
        <v>23</v>
      </c>
      <c r="S40">
        <v>10.1</v>
      </c>
      <c r="T40">
        <v>15.5</v>
      </c>
      <c r="U40">
        <v>6.1</v>
      </c>
      <c r="V40">
        <v>1.7</v>
      </c>
      <c r="W40">
        <v>1</v>
      </c>
      <c r="X40">
        <v>45.9</v>
      </c>
      <c r="Y40">
        <v>49</v>
      </c>
      <c r="CT40" t="s">
        <v>42</v>
      </c>
    </row>
    <row r="41" spans="4:98" x14ac:dyDescent="0.25">
      <c r="D41" t="s">
        <v>218</v>
      </c>
      <c r="E41" t="s">
        <v>219</v>
      </c>
      <c r="F41" t="s">
        <v>11</v>
      </c>
      <c r="G41">
        <v>100</v>
      </c>
      <c r="H41">
        <v>3.7</v>
      </c>
      <c r="I41">
        <v>2.2999999999999998</v>
      </c>
      <c r="J41">
        <v>1.4</v>
      </c>
      <c r="K41">
        <v>6.1</v>
      </c>
      <c r="L41">
        <v>1.4</v>
      </c>
      <c r="M41">
        <v>1.9</v>
      </c>
      <c r="N41">
        <v>1.6</v>
      </c>
      <c r="O41">
        <v>3.8</v>
      </c>
      <c r="P41">
        <v>2.9</v>
      </c>
      <c r="Q41">
        <v>18.399999999999999</v>
      </c>
      <c r="R41">
        <v>24</v>
      </c>
      <c r="S41">
        <v>10.4</v>
      </c>
      <c r="T41">
        <v>10.6</v>
      </c>
      <c r="U41">
        <v>6.6</v>
      </c>
      <c r="V41">
        <v>3.2</v>
      </c>
      <c r="W41">
        <v>1.5</v>
      </c>
      <c r="X41">
        <v>46.2</v>
      </c>
      <c r="Y41">
        <v>48</v>
      </c>
      <c r="CT41" t="s">
        <v>43</v>
      </c>
    </row>
    <row r="42" spans="4:98" x14ac:dyDescent="0.25">
      <c r="D42" t="s">
        <v>220</v>
      </c>
      <c r="E42" t="s">
        <v>221</v>
      </c>
      <c r="F42" t="s">
        <v>11</v>
      </c>
      <c r="G42">
        <v>100</v>
      </c>
      <c r="H42">
        <v>4.9000000000000004</v>
      </c>
      <c r="I42">
        <v>2.1</v>
      </c>
      <c r="J42">
        <v>1.8</v>
      </c>
      <c r="K42">
        <v>5.7</v>
      </c>
      <c r="L42">
        <v>1.4</v>
      </c>
      <c r="M42">
        <v>2.7</v>
      </c>
      <c r="N42">
        <v>2.2999999999999998</v>
      </c>
      <c r="O42">
        <v>4.8</v>
      </c>
      <c r="P42">
        <v>3.4</v>
      </c>
      <c r="Q42">
        <v>16.399999999999999</v>
      </c>
      <c r="R42">
        <v>23.3</v>
      </c>
      <c r="S42">
        <v>8.8000000000000007</v>
      </c>
      <c r="T42">
        <v>13.4</v>
      </c>
      <c r="U42">
        <v>7</v>
      </c>
      <c r="V42">
        <v>1.3</v>
      </c>
      <c r="W42">
        <v>0.8</v>
      </c>
      <c r="X42">
        <v>44.6</v>
      </c>
      <c r="Y42">
        <v>47</v>
      </c>
      <c r="CT42" t="s">
        <v>44</v>
      </c>
    </row>
    <row r="43" spans="4:98" x14ac:dyDescent="0.25">
      <c r="D43" t="s">
        <v>220</v>
      </c>
      <c r="E43" t="s">
        <v>222</v>
      </c>
      <c r="F43" t="s">
        <v>74</v>
      </c>
      <c r="G43">
        <v>100</v>
      </c>
      <c r="H43">
        <v>4.9000000000000004</v>
      </c>
      <c r="I43">
        <v>2.1</v>
      </c>
      <c r="J43">
        <v>1.8</v>
      </c>
      <c r="K43">
        <v>5.7</v>
      </c>
      <c r="L43">
        <v>1.4</v>
      </c>
      <c r="M43">
        <v>2.7</v>
      </c>
      <c r="N43">
        <v>2.2999999999999998</v>
      </c>
      <c r="O43">
        <v>4.8</v>
      </c>
      <c r="P43">
        <v>3.4</v>
      </c>
      <c r="Q43">
        <v>16.399999999999999</v>
      </c>
      <c r="R43">
        <v>23.3</v>
      </c>
      <c r="S43">
        <v>8.8000000000000007</v>
      </c>
      <c r="T43">
        <v>13.4</v>
      </c>
      <c r="U43">
        <v>7</v>
      </c>
      <c r="V43">
        <v>1.3</v>
      </c>
      <c r="W43">
        <v>0.8</v>
      </c>
      <c r="X43">
        <v>44.6</v>
      </c>
      <c r="Y43">
        <v>47</v>
      </c>
      <c r="CT43" t="s">
        <v>45</v>
      </c>
    </row>
    <row r="44" spans="4:98" x14ac:dyDescent="0.25">
      <c r="D44" t="s">
        <v>223</v>
      </c>
      <c r="E44" t="s">
        <v>224</v>
      </c>
      <c r="F44" t="s">
        <v>11</v>
      </c>
      <c r="G44">
        <v>100</v>
      </c>
      <c r="H44">
        <v>4.3</v>
      </c>
      <c r="I44">
        <v>3.2</v>
      </c>
      <c r="J44">
        <v>2.1</v>
      </c>
      <c r="K44">
        <v>6.2</v>
      </c>
      <c r="L44">
        <v>1.1000000000000001</v>
      </c>
      <c r="M44">
        <v>2.9</v>
      </c>
      <c r="N44">
        <v>2.2000000000000002</v>
      </c>
      <c r="O44">
        <v>4.9000000000000004</v>
      </c>
      <c r="P44">
        <v>4.4000000000000004</v>
      </c>
      <c r="Q44">
        <v>18.3</v>
      </c>
      <c r="R44">
        <v>22</v>
      </c>
      <c r="S44">
        <v>8.6999999999999993</v>
      </c>
      <c r="T44">
        <v>11.8</v>
      </c>
      <c r="U44">
        <v>6</v>
      </c>
      <c r="V44">
        <v>1.4</v>
      </c>
      <c r="W44">
        <v>0.5</v>
      </c>
      <c r="X44">
        <v>42.8</v>
      </c>
      <c r="Y44">
        <v>45</v>
      </c>
      <c r="CT44" t="s">
        <v>46</v>
      </c>
    </row>
    <row r="45" spans="4:98" x14ac:dyDescent="0.25">
      <c r="D45" t="s">
        <v>225</v>
      </c>
      <c r="E45" t="s">
        <v>226</v>
      </c>
      <c r="F45" t="s">
        <v>74</v>
      </c>
      <c r="G45">
        <v>100</v>
      </c>
      <c r="H45">
        <v>4.3</v>
      </c>
      <c r="I45">
        <v>2.7</v>
      </c>
      <c r="J45">
        <v>1.8</v>
      </c>
      <c r="K45">
        <v>4.7</v>
      </c>
      <c r="L45">
        <v>0.9</v>
      </c>
      <c r="M45">
        <v>2.6</v>
      </c>
      <c r="N45">
        <v>1.4</v>
      </c>
      <c r="O45">
        <v>4.4000000000000004</v>
      </c>
      <c r="P45">
        <v>3.7</v>
      </c>
      <c r="Q45">
        <v>16.8</v>
      </c>
      <c r="R45">
        <v>21.8</v>
      </c>
      <c r="S45">
        <v>9.1</v>
      </c>
      <c r="T45">
        <v>14.8</v>
      </c>
      <c r="U45">
        <v>7.9</v>
      </c>
      <c r="V45">
        <v>2.1</v>
      </c>
      <c r="W45">
        <v>1</v>
      </c>
      <c r="X45">
        <v>46.3</v>
      </c>
      <c r="Y45">
        <v>49</v>
      </c>
      <c r="CT45" t="s">
        <v>47</v>
      </c>
    </row>
    <row r="46" spans="4:98" x14ac:dyDescent="0.25">
      <c r="D46" t="s">
        <v>227</v>
      </c>
      <c r="E46" t="s">
        <v>228</v>
      </c>
      <c r="F46" t="s">
        <v>74</v>
      </c>
      <c r="G46">
        <v>100</v>
      </c>
      <c r="H46">
        <v>4.5</v>
      </c>
      <c r="I46">
        <v>3.6</v>
      </c>
      <c r="J46">
        <v>2.6</v>
      </c>
      <c r="K46">
        <v>7.2</v>
      </c>
      <c r="L46">
        <v>1.3</v>
      </c>
      <c r="M46">
        <v>3.1</v>
      </c>
      <c r="N46">
        <v>2.4</v>
      </c>
      <c r="O46">
        <v>4.4000000000000004</v>
      </c>
      <c r="P46">
        <v>4.0999999999999996</v>
      </c>
      <c r="Q46">
        <v>19.2</v>
      </c>
      <c r="R46">
        <v>22.7</v>
      </c>
      <c r="S46">
        <v>8.6999999999999993</v>
      </c>
      <c r="T46">
        <v>9.6</v>
      </c>
      <c r="U46">
        <v>5.2</v>
      </c>
      <c r="V46">
        <v>1.1000000000000001</v>
      </c>
      <c r="W46">
        <v>0.3</v>
      </c>
      <c r="X46">
        <v>41</v>
      </c>
      <c r="Y46">
        <v>43</v>
      </c>
      <c r="CT46" t="s">
        <v>48</v>
      </c>
    </row>
    <row r="47" spans="4:98" x14ac:dyDescent="0.25">
      <c r="D47" t="s">
        <v>229</v>
      </c>
      <c r="E47" t="s">
        <v>230</v>
      </c>
      <c r="F47" t="s">
        <v>74</v>
      </c>
      <c r="G47">
        <v>100</v>
      </c>
      <c r="H47">
        <v>3.4</v>
      </c>
      <c r="I47">
        <v>2.6</v>
      </c>
      <c r="J47">
        <v>1.4</v>
      </c>
      <c r="K47">
        <v>5.5</v>
      </c>
      <c r="L47">
        <v>1.2</v>
      </c>
      <c r="M47">
        <v>3</v>
      </c>
      <c r="N47">
        <v>2.7</v>
      </c>
      <c r="O47">
        <v>5.9</v>
      </c>
      <c r="P47">
        <v>5.0999999999999996</v>
      </c>
      <c r="Q47">
        <v>18.100000000000001</v>
      </c>
      <c r="R47">
        <v>22</v>
      </c>
      <c r="S47">
        <v>8.6</v>
      </c>
      <c r="T47">
        <v>13.4</v>
      </c>
      <c r="U47">
        <v>5.4</v>
      </c>
      <c r="V47">
        <v>1</v>
      </c>
      <c r="W47">
        <v>0.6</v>
      </c>
      <c r="X47">
        <v>43.5</v>
      </c>
      <c r="Y47">
        <v>45</v>
      </c>
      <c r="CT47" t="s">
        <v>49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5.3</v>
      </c>
      <c r="I48">
        <v>3</v>
      </c>
      <c r="J48">
        <v>2.1</v>
      </c>
      <c r="K48">
        <v>5.8</v>
      </c>
      <c r="L48">
        <v>1.1000000000000001</v>
      </c>
      <c r="M48">
        <v>2.8</v>
      </c>
      <c r="N48">
        <v>2.6</v>
      </c>
      <c r="O48">
        <v>6.9</v>
      </c>
      <c r="P48">
        <v>6.4</v>
      </c>
      <c r="Q48">
        <v>18.2</v>
      </c>
      <c r="R48">
        <v>25.7</v>
      </c>
      <c r="S48">
        <v>6.8</v>
      </c>
      <c r="T48">
        <v>7.3</v>
      </c>
      <c r="U48">
        <v>4.2</v>
      </c>
      <c r="V48">
        <v>1.2</v>
      </c>
      <c r="W48">
        <v>0.7</v>
      </c>
      <c r="X48">
        <v>40</v>
      </c>
      <c r="Y48">
        <v>42</v>
      </c>
      <c r="CT48" t="s">
        <v>156</v>
      </c>
    </row>
    <row r="49" spans="4:98" x14ac:dyDescent="0.25">
      <c r="D49" t="s">
        <v>233</v>
      </c>
      <c r="E49" t="s">
        <v>234</v>
      </c>
      <c r="F49" t="s">
        <v>74</v>
      </c>
      <c r="G49">
        <v>100</v>
      </c>
      <c r="H49">
        <v>3.8</v>
      </c>
      <c r="I49">
        <v>3</v>
      </c>
      <c r="J49">
        <v>2.1</v>
      </c>
      <c r="K49">
        <v>5</v>
      </c>
      <c r="L49">
        <v>1.2</v>
      </c>
      <c r="M49">
        <v>2.7</v>
      </c>
      <c r="N49">
        <v>2.8</v>
      </c>
      <c r="O49">
        <v>7.2</v>
      </c>
      <c r="P49">
        <v>7</v>
      </c>
      <c r="Q49">
        <v>16.5</v>
      </c>
      <c r="R49">
        <v>23.6</v>
      </c>
      <c r="S49">
        <v>7.4</v>
      </c>
      <c r="T49">
        <v>10.199999999999999</v>
      </c>
      <c r="U49">
        <v>5.0999999999999996</v>
      </c>
      <c r="V49">
        <v>1.2</v>
      </c>
      <c r="W49">
        <v>1.3</v>
      </c>
      <c r="X49">
        <v>42.2</v>
      </c>
      <c r="Y49">
        <v>44</v>
      </c>
      <c r="CT49" t="s">
        <v>50</v>
      </c>
    </row>
    <row r="50" spans="4:98" x14ac:dyDescent="0.25">
      <c r="D50" t="s">
        <v>235</v>
      </c>
      <c r="E50" t="s">
        <v>236</v>
      </c>
      <c r="F50" t="s">
        <v>74</v>
      </c>
      <c r="G50">
        <v>100</v>
      </c>
      <c r="H50">
        <v>5.3</v>
      </c>
      <c r="I50">
        <v>3.2</v>
      </c>
      <c r="J50">
        <v>2.2999999999999998</v>
      </c>
      <c r="K50">
        <v>7.1</v>
      </c>
      <c r="L50">
        <v>1.2</v>
      </c>
      <c r="M50">
        <v>2.9</v>
      </c>
      <c r="N50">
        <v>2.5</v>
      </c>
      <c r="O50">
        <v>6.6</v>
      </c>
      <c r="P50">
        <v>4.5</v>
      </c>
      <c r="Q50">
        <v>18.100000000000001</v>
      </c>
      <c r="R50">
        <v>26.6</v>
      </c>
      <c r="S50">
        <v>7.7</v>
      </c>
      <c r="T50">
        <v>7.5</v>
      </c>
      <c r="U50">
        <v>3.3</v>
      </c>
      <c r="V50">
        <v>0.9</v>
      </c>
      <c r="W50">
        <v>0.3</v>
      </c>
      <c r="X50">
        <v>39.4</v>
      </c>
      <c r="Y50">
        <v>42</v>
      </c>
      <c r="CT50" t="s">
        <v>51</v>
      </c>
    </row>
    <row r="51" spans="4:98" x14ac:dyDescent="0.25">
      <c r="D51" t="s">
        <v>237</v>
      </c>
      <c r="E51" t="s">
        <v>238</v>
      </c>
      <c r="F51" t="s">
        <v>74</v>
      </c>
      <c r="G51">
        <v>100</v>
      </c>
      <c r="H51">
        <v>5.7</v>
      </c>
      <c r="I51">
        <v>2.9</v>
      </c>
      <c r="J51">
        <v>2</v>
      </c>
      <c r="K51">
        <v>5.6</v>
      </c>
      <c r="L51">
        <v>1.1000000000000001</v>
      </c>
      <c r="M51">
        <v>2.8</v>
      </c>
      <c r="N51">
        <v>2.5</v>
      </c>
      <c r="O51">
        <v>6.9</v>
      </c>
      <c r="P51">
        <v>6.9</v>
      </c>
      <c r="Q51">
        <v>18.7</v>
      </c>
      <c r="R51">
        <v>26</v>
      </c>
      <c r="S51">
        <v>6.3</v>
      </c>
      <c r="T51">
        <v>6.3</v>
      </c>
      <c r="U51">
        <v>4.3</v>
      </c>
      <c r="V51">
        <v>1.3</v>
      </c>
      <c r="W51">
        <v>0.6</v>
      </c>
      <c r="X51">
        <v>39.5</v>
      </c>
      <c r="Y51">
        <v>41</v>
      </c>
      <c r="CT51" t="s">
        <v>52</v>
      </c>
    </row>
    <row r="52" spans="4:98" x14ac:dyDescent="0.25">
      <c r="D52" t="s">
        <v>239</v>
      </c>
      <c r="E52" t="s">
        <v>240</v>
      </c>
      <c r="F52" t="s">
        <v>11</v>
      </c>
      <c r="G52">
        <v>100</v>
      </c>
      <c r="H52">
        <v>4.5</v>
      </c>
      <c r="I52">
        <v>2.2000000000000002</v>
      </c>
      <c r="J52">
        <v>1.7</v>
      </c>
      <c r="K52">
        <v>5.9</v>
      </c>
      <c r="L52">
        <v>1.6</v>
      </c>
      <c r="M52">
        <v>1.4</v>
      </c>
      <c r="N52">
        <v>1.8</v>
      </c>
      <c r="O52">
        <v>4.9000000000000004</v>
      </c>
      <c r="P52">
        <v>5.2</v>
      </c>
      <c r="Q52">
        <v>19.5</v>
      </c>
      <c r="R52">
        <v>21.8</v>
      </c>
      <c r="S52">
        <v>9.1999999999999993</v>
      </c>
      <c r="T52">
        <v>14.2</v>
      </c>
      <c r="U52">
        <v>5.0999999999999996</v>
      </c>
      <c r="V52">
        <v>0.6</v>
      </c>
      <c r="W52">
        <v>0.4</v>
      </c>
      <c r="X52">
        <v>43.5</v>
      </c>
      <c r="Y52">
        <v>45</v>
      </c>
      <c r="CT52" t="s">
        <v>53</v>
      </c>
    </row>
    <row r="53" spans="4:98" x14ac:dyDescent="0.25">
      <c r="D53" t="s">
        <v>241</v>
      </c>
      <c r="E53" t="s">
        <v>242</v>
      </c>
      <c r="F53" t="s">
        <v>11</v>
      </c>
      <c r="G53">
        <v>100</v>
      </c>
      <c r="H53">
        <v>3.7</v>
      </c>
      <c r="I53">
        <v>2.5</v>
      </c>
      <c r="J53">
        <v>1.7</v>
      </c>
      <c r="K53">
        <v>3.8</v>
      </c>
      <c r="L53">
        <v>0.5</v>
      </c>
      <c r="M53">
        <v>2.2000000000000002</v>
      </c>
      <c r="N53">
        <v>2</v>
      </c>
      <c r="O53">
        <v>6.6</v>
      </c>
      <c r="P53">
        <v>3.8</v>
      </c>
      <c r="Q53">
        <v>14.8</v>
      </c>
      <c r="R53">
        <v>26.5</v>
      </c>
      <c r="S53">
        <v>5.9</v>
      </c>
      <c r="T53">
        <v>15.4</v>
      </c>
      <c r="U53">
        <v>8.1999999999999993</v>
      </c>
      <c r="V53">
        <v>2</v>
      </c>
      <c r="W53">
        <v>0.4</v>
      </c>
      <c r="X53">
        <v>46.4</v>
      </c>
      <c r="Y53">
        <v>50</v>
      </c>
      <c r="CT53" t="s">
        <v>54</v>
      </c>
    </row>
    <row r="54" spans="4:98" x14ac:dyDescent="0.25">
      <c r="D54" t="s">
        <v>99</v>
      </c>
      <c r="E54" t="s">
        <v>243</v>
      </c>
      <c r="F54" t="s">
        <v>153</v>
      </c>
      <c r="G54">
        <v>100</v>
      </c>
      <c r="H54">
        <v>4.5</v>
      </c>
      <c r="I54">
        <v>2.9</v>
      </c>
      <c r="J54">
        <v>1.9</v>
      </c>
      <c r="K54">
        <v>5.8</v>
      </c>
      <c r="L54">
        <v>1.2</v>
      </c>
      <c r="M54">
        <v>2.6</v>
      </c>
      <c r="N54">
        <v>2.2999999999999998</v>
      </c>
      <c r="O54">
        <v>5.6</v>
      </c>
      <c r="P54">
        <v>4.5999999999999996</v>
      </c>
      <c r="Q54">
        <v>17.8</v>
      </c>
      <c r="R54">
        <v>22.4</v>
      </c>
      <c r="S54">
        <v>7.6</v>
      </c>
      <c r="T54">
        <v>11.8</v>
      </c>
      <c r="U54">
        <v>6.6</v>
      </c>
      <c r="V54">
        <v>1.6</v>
      </c>
      <c r="W54">
        <v>0.8</v>
      </c>
      <c r="X54">
        <v>43.2</v>
      </c>
      <c r="Y54">
        <v>45</v>
      </c>
      <c r="CT54" t="s">
        <v>55</v>
      </c>
    </row>
    <row r="55" spans="4:98" x14ac:dyDescent="0.25">
      <c r="D55" t="s">
        <v>162</v>
      </c>
      <c r="E55" t="s">
        <v>244</v>
      </c>
      <c r="F55" t="s">
        <v>154</v>
      </c>
      <c r="G55">
        <v>100</v>
      </c>
      <c r="H55">
        <v>5.4</v>
      </c>
      <c r="I55">
        <v>3.2</v>
      </c>
      <c r="J55">
        <v>2.1</v>
      </c>
      <c r="K55">
        <v>5.8</v>
      </c>
      <c r="L55">
        <v>1.2</v>
      </c>
      <c r="M55">
        <v>2.5</v>
      </c>
      <c r="N55">
        <v>2.5</v>
      </c>
      <c r="O55">
        <v>6</v>
      </c>
      <c r="P55">
        <v>5.5</v>
      </c>
      <c r="Q55">
        <v>19.399999999999999</v>
      </c>
      <c r="R55">
        <v>20.9</v>
      </c>
      <c r="S55">
        <v>7</v>
      </c>
      <c r="T55">
        <v>10.3</v>
      </c>
      <c r="U55">
        <v>5.9</v>
      </c>
      <c r="V55">
        <v>1.5</v>
      </c>
      <c r="W55">
        <v>0.7</v>
      </c>
      <c r="X55">
        <v>41.3</v>
      </c>
      <c r="Y55">
        <v>42</v>
      </c>
      <c r="CT55" t="s">
        <v>56</v>
      </c>
    </row>
    <row r="56" spans="4:98" x14ac:dyDescent="0.25">
      <c r="D56" t="s">
        <v>245</v>
      </c>
      <c r="E56" t="s">
        <v>246</v>
      </c>
      <c r="F56" t="s">
        <v>11</v>
      </c>
      <c r="G56">
        <v>100</v>
      </c>
      <c r="H56">
        <v>3.3</v>
      </c>
      <c r="I56">
        <v>1.9</v>
      </c>
      <c r="J56">
        <v>1.2</v>
      </c>
      <c r="K56">
        <v>4.7</v>
      </c>
      <c r="L56">
        <v>0.8</v>
      </c>
      <c r="M56">
        <v>1.9</v>
      </c>
      <c r="N56">
        <v>1.1000000000000001</v>
      </c>
      <c r="O56">
        <v>3.3</v>
      </c>
      <c r="P56">
        <v>3.3</v>
      </c>
      <c r="Q56">
        <v>15.8</v>
      </c>
      <c r="R56">
        <v>23.1</v>
      </c>
      <c r="S56">
        <v>11.8</v>
      </c>
      <c r="T56">
        <v>16.7</v>
      </c>
      <c r="U56">
        <v>9.6999999999999993</v>
      </c>
      <c r="V56">
        <v>1.1000000000000001</v>
      </c>
      <c r="W56">
        <v>0.2</v>
      </c>
      <c r="X56">
        <v>48.9</v>
      </c>
      <c r="Y56">
        <v>53</v>
      </c>
      <c r="CT56" t="s">
        <v>57</v>
      </c>
    </row>
    <row r="57" spans="4:98" x14ac:dyDescent="0.25">
      <c r="D57" t="s">
        <v>247</v>
      </c>
      <c r="E57" t="s">
        <v>248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58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2.6</v>
      </c>
      <c r="I58">
        <v>2.9</v>
      </c>
      <c r="J58">
        <v>1.8</v>
      </c>
      <c r="K58">
        <v>4.5999999999999996</v>
      </c>
      <c r="L58">
        <v>1</v>
      </c>
      <c r="M58">
        <v>2.8</v>
      </c>
      <c r="N58">
        <v>2.4</v>
      </c>
      <c r="O58">
        <v>5.4</v>
      </c>
      <c r="P58">
        <v>2.7</v>
      </c>
      <c r="Q58">
        <v>14</v>
      </c>
      <c r="R58">
        <v>24.8</v>
      </c>
      <c r="S58">
        <v>7.7</v>
      </c>
      <c r="T58">
        <v>15.1</v>
      </c>
      <c r="U58">
        <v>8.9</v>
      </c>
      <c r="V58">
        <v>2.1</v>
      </c>
      <c r="W58">
        <v>1.1000000000000001</v>
      </c>
      <c r="X58">
        <v>47.5</v>
      </c>
      <c r="Y58">
        <v>51</v>
      </c>
      <c r="CT58" t="s">
        <v>59</v>
      </c>
    </row>
    <row r="59" spans="4:98" x14ac:dyDescent="0.25">
      <c r="D59" t="s">
        <v>249</v>
      </c>
      <c r="E59" t="s">
        <v>251</v>
      </c>
      <c r="F59" t="s">
        <v>74</v>
      </c>
      <c r="G59">
        <v>100</v>
      </c>
      <c r="H59">
        <v>2.7</v>
      </c>
      <c r="I59">
        <v>3.3</v>
      </c>
      <c r="J59">
        <v>2.1</v>
      </c>
      <c r="K59">
        <v>6.4</v>
      </c>
      <c r="L59">
        <v>1.3</v>
      </c>
      <c r="M59">
        <v>2.7</v>
      </c>
      <c r="N59">
        <v>2.2000000000000002</v>
      </c>
      <c r="O59">
        <v>4.5999999999999996</v>
      </c>
      <c r="P59">
        <v>2.7</v>
      </c>
      <c r="Q59">
        <v>15.9</v>
      </c>
      <c r="R59">
        <v>24.4</v>
      </c>
      <c r="S59">
        <v>7.6</v>
      </c>
      <c r="T59">
        <v>13.8</v>
      </c>
      <c r="U59">
        <v>7.6</v>
      </c>
      <c r="V59">
        <v>1.7</v>
      </c>
      <c r="W59">
        <v>1</v>
      </c>
      <c r="X59">
        <v>45.5</v>
      </c>
      <c r="Y59">
        <v>48</v>
      </c>
      <c r="CT59" t="s">
        <v>60</v>
      </c>
    </row>
    <row r="60" spans="4:98" x14ac:dyDescent="0.25">
      <c r="D60" t="s">
        <v>252</v>
      </c>
      <c r="E60" t="s">
        <v>253</v>
      </c>
      <c r="F60" t="s">
        <v>74</v>
      </c>
      <c r="G60">
        <v>100</v>
      </c>
      <c r="H60">
        <v>3.8</v>
      </c>
      <c r="I60">
        <v>2.7</v>
      </c>
      <c r="J60">
        <v>1.8</v>
      </c>
      <c r="K60">
        <v>6.5</v>
      </c>
      <c r="L60">
        <v>1.2</v>
      </c>
      <c r="M60">
        <v>2.5</v>
      </c>
      <c r="N60">
        <v>1.7</v>
      </c>
      <c r="O60">
        <v>4.2</v>
      </c>
      <c r="P60">
        <v>3.6</v>
      </c>
      <c r="Q60">
        <v>16.600000000000001</v>
      </c>
      <c r="R60">
        <v>23.5</v>
      </c>
      <c r="S60">
        <v>9.6999999999999993</v>
      </c>
      <c r="T60">
        <v>13.9</v>
      </c>
      <c r="U60">
        <v>5.9</v>
      </c>
      <c r="V60">
        <v>1.6</v>
      </c>
      <c r="W60">
        <v>0.8</v>
      </c>
      <c r="X60">
        <v>44.9</v>
      </c>
      <c r="Y60">
        <v>48</v>
      </c>
      <c r="CT60" t="s">
        <v>61</v>
      </c>
    </row>
    <row r="61" spans="4:98" x14ac:dyDescent="0.25">
      <c r="D61" t="s">
        <v>254</v>
      </c>
      <c r="E61" t="s">
        <v>255</v>
      </c>
      <c r="F61" t="s">
        <v>11</v>
      </c>
      <c r="G61">
        <v>100</v>
      </c>
      <c r="H61">
        <v>4.2</v>
      </c>
      <c r="I61">
        <v>3.1</v>
      </c>
      <c r="J61">
        <v>2</v>
      </c>
      <c r="K61">
        <v>6</v>
      </c>
      <c r="L61">
        <v>1.2</v>
      </c>
      <c r="M61">
        <v>2.8</v>
      </c>
      <c r="N61">
        <v>2.1</v>
      </c>
      <c r="O61">
        <v>5</v>
      </c>
      <c r="P61">
        <v>4.2</v>
      </c>
      <c r="Q61">
        <v>17.5</v>
      </c>
      <c r="R61">
        <v>22.4</v>
      </c>
      <c r="S61">
        <v>6.8</v>
      </c>
      <c r="T61">
        <v>11.7</v>
      </c>
      <c r="U61">
        <v>8.4</v>
      </c>
      <c r="V61">
        <v>1.8</v>
      </c>
      <c r="W61">
        <v>0.8</v>
      </c>
      <c r="X61">
        <v>43.9</v>
      </c>
      <c r="Y61">
        <v>46</v>
      </c>
      <c r="CT61" t="s">
        <v>62</v>
      </c>
    </row>
    <row r="62" spans="4:98" x14ac:dyDescent="0.25">
      <c r="D62" t="s">
        <v>256</v>
      </c>
      <c r="E62" t="s">
        <v>257</v>
      </c>
      <c r="F62" t="s">
        <v>74</v>
      </c>
      <c r="G62">
        <v>100</v>
      </c>
      <c r="H62">
        <v>4</v>
      </c>
      <c r="I62">
        <v>2.9</v>
      </c>
      <c r="J62">
        <v>2.2000000000000002</v>
      </c>
      <c r="K62">
        <v>6.4</v>
      </c>
      <c r="L62">
        <v>1.4</v>
      </c>
      <c r="M62">
        <v>2.9</v>
      </c>
      <c r="N62">
        <v>1.9</v>
      </c>
      <c r="O62">
        <v>4.4000000000000004</v>
      </c>
      <c r="P62">
        <v>3.6</v>
      </c>
      <c r="Q62">
        <v>17.899999999999999</v>
      </c>
      <c r="R62">
        <v>22.9</v>
      </c>
      <c r="S62">
        <v>6.9</v>
      </c>
      <c r="T62">
        <v>11</v>
      </c>
      <c r="U62">
        <v>8</v>
      </c>
      <c r="V62">
        <v>2.4</v>
      </c>
      <c r="W62">
        <v>1</v>
      </c>
      <c r="X62">
        <v>44.2</v>
      </c>
      <c r="Y62">
        <v>46</v>
      </c>
      <c r="CT62" t="s">
        <v>63</v>
      </c>
    </row>
    <row r="63" spans="4:98" x14ac:dyDescent="0.25">
      <c r="D63" t="s">
        <v>258</v>
      </c>
      <c r="E63" t="s">
        <v>259</v>
      </c>
      <c r="F63" t="s">
        <v>74</v>
      </c>
      <c r="G63">
        <v>100</v>
      </c>
      <c r="H63">
        <v>3.1</v>
      </c>
      <c r="I63">
        <v>2.5</v>
      </c>
      <c r="J63">
        <v>1.5</v>
      </c>
      <c r="K63">
        <v>5.3</v>
      </c>
      <c r="L63">
        <v>1.1000000000000001</v>
      </c>
      <c r="M63">
        <v>2.4</v>
      </c>
      <c r="N63">
        <v>1.6</v>
      </c>
      <c r="O63">
        <v>4.3</v>
      </c>
      <c r="P63">
        <v>3.4</v>
      </c>
      <c r="Q63">
        <v>15.2</v>
      </c>
      <c r="R63">
        <v>20.100000000000001</v>
      </c>
      <c r="S63">
        <v>7.9</v>
      </c>
      <c r="T63">
        <v>15.6</v>
      </c>
      <c r="U63">
        <v>12.6</v>
      </c>
      <c r="V63">
        <v>2.1</v>
      </c>
      <c r="W63">
        <v>1.2</v>
      </c>
      <c r="X63">
        <v>48.5</v>
      </c>
      <c r="Y63">
        <v>51</v>
      </c>
      <c r="CT63" t="s">
        <v>64</v>
      </c>
    </row>
    <row r="64" spans="4:98" x14ac:dyDescent="0.25">
      <c r="D64" t="s">
        <v>260</v>
      </c>
      <c r="E64" t="s">
        <v>261</v>
      </c>
      <c r="F64" t="s">
        <v>74</v>
      </c>
      <c r="G64">
        <v>100</v>
      </c>
      <c r="H64">
        <v>5.3</v>
      </c>
      <c r="I64">
        <v>3.6</v>
      </c>
      <c r="J64">
        <v>2</v>
      </c>
      <c r="K64">
        <v>6.2</v>
      </c>
      <c r="L64">
        <v>1.1000000000000001</v>
      </c>
      <c r="M64">
        <v>2.7</v>
      </c>
      <c r="N64">
        <v>2.6</v>
      </c>
      <c r="O64">
        <v>6</v>
      </c>
      <c r="P64">
        <v>5.4</v>
      </c>
      <c r="Q64">
        <v>19</v>
      </c>
      <c r="R64">
        <v>23.8</v>
      </c>
      <c r="S64">
        <v>6.5</v>
      </c>
      <c r="T64">
        <v>9.1999999999999993</v>
      </c>
      <c r="U64">
        <v>5.2</v>
      </c>
      <c r="V64">
        <v>1</v>
      </c>
      <c r="W64">
        <v>0.4</v>
      </c>
      <c r="X64">
        <v>40.4</v>
      </c>
      <c r="Y64">
        <v>42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Acton Trussell and Bednall</v>
      </c>
      <c r="C9" t="str">
        <f>data!E9</f>
        <v>E04008954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Bilbrook</v>
      </c>
      <c r="C10" t="str">
        <f>data!E10</f>
        <v>E04008955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Bilbrook</v>
      </c>
      <c r="C11" t="str">
        <f>data!E11</f>
        <v>E05006988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Blymhill and Weston-under-Lizard</v>
      </c>
      <c r="C12" t="str">
        <f>data!E12</f>
        <v>E04008956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Bobbington</v>
      </c>
      <c r="C13" t="str">
        <f>data!E13</f>
        <v>E04008957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Brewood and Coven</v>
      </c>
      <c r="C14" t="str">
        <f>data!E14</f>
        <v>E04008958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Brewood and Coven</v>
      </c>
      <c r="C15" t="str">
        <f>data!E15</f>
        <v>E05006989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Cheslyn Hay</v>
      </c>
      <c r="C16" t="str">
        <f>data!E16</f>
        <v>E04008959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Cheslyn Hay North and Saredon</v>
      </c>
      <c r="C17" t="str">
        <f>data!E17</f>
        <v>E05006990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Cheslyn Hay South</v>
      </c>
      <c r="C18" t="str">
        <f>data!E18</f>
        <v>E05006991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Codsall</v>
      </c>
      <c r="C19" t="str">
        <f>data!E19</f>
        <v>E04008960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Codsall North</v>
      </c>
      <c r="C20" t="str">
        <f>data!E20</f>
        <v>E05006992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Codsall South</v>
      </c>
      <c r="C21" t="str">
        <f>data!E21</f>
        <v>E05006993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Coppenhall</v>
      </c>
      <c r="C22" t="str">
        <f>data!E22</f>
        <v>E04008961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Dunston</v>
      </c>
      <c r="C23" t="str">
        <f>data!E23</f>
        <v>E04008962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Enville</v>
      </c>
      <c r="C24" t="str">
        <f>data!E24</f>
        <v>E04008963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Essington</v>
      </c>
      <c r="C25" t="str">
        <f>data!E25</f>
        <v>E04008964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Essington</v>
      </c>
      <c r="C26" t="str">
        <f>data!E26</f>
        <v>E05006994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Featherstone</v>
      </c>
      <c r="C27" t="str">
        <f>data!E27</f>
        <v>E04008965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Featherstone and Shareshill</v>
      </c>
      <c r="C28" t="str">
        <f>data!E28</f>
        <v>E05006995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Great Wyrley</v>
      </c>
      <c r="C29" t="str">
        <f>data!E29</f>
        <v>E04008966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Great Wyrley Landywood</v>
      </c>
      <c r="C30" t="str">
        <f>data!E30</f>
        <v>E05006996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Great Wyrley Town</v>
      </c>
      <c r="C31" t="str">
        <f>data!E31</f>
        <v>E05006997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Hatherton</v>
      </c>
      <c r="C32" t="str">
        <f>data!E32</f>
        <v>E04008967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Hilton</v>
      </c>
      <c r="C33" t="str">
        <f>data!E33</f>
        <v>E04008968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Himley</v>
      </c>
      <c r="C34" t="str">
        <f>data!E34</f>
        <v>E04008969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Himley and Swindon</v>
      </c>
      <c r="C35" t="str">
        <f>data!E35</f>
        <v>E05006998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Huntington</v>
      </c>
      <c r="C36" t="str">
        <f>data!E36</f>
        <v>E04008970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Huntington and Hatherton</v>
      </c>
      <c r="C37" t="str">
        <f>data!E37</f>
        <v>E05006999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Kinver</v>
      </c>
      <c r="C38" t="str">
        <f>data!E38</f>
        <v>E04008971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Kinver</v>
      </c>
      <c r="C39" t="str">
        <f>data!E39</f>
        <v>E05007000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Lapley, Stretton and Wheaton Aston</v>
      </c>
      <c r="C40" t="str">
        <f>data!E40</f>
        <v>E04008972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Lower Penn</v>
      </c>
      <c r="C41" t="str">
        <f>data!E41</f>
        <v>E04008973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Pattingham and Patshull</v>
      </c>
      <c r="C42" t="str">
        <f>data!E42</f>
        <v>E04008974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Pattingham and Patshull</v>
      </c>
      <c r="C43" t="str">
        <f>data!E43</f>
        <v>E05007001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Penkridge</v>
      </c>
      <c r="C44" t="str">
        <f>data!E44</f>
        <v>E04008975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Penkridge North East and Acton Trussell</v>
      </c>
      <c r="C45" t="str">
        <f>data!E45</f>
        <v>E05007002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Penkridge South East</v>
      </c>
      <c r="C46" t="str">
        <f>data!E46</f>
        <v>E05007003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Penkridge West</v>
      </c>
      <c r="C47" t="str">
        <f>data!E47</f>
        <v>E05007004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Perton</v>
      </c>
      <c r="C48" t="str">
        <f>data!E48</f>
        <v>E04008976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Perton Dippons</v>
      </c>
      <c r="C49" t="str">
        <f>data!E49</f>
        <v>E05007005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Perton East</v>
      </c>
      <c r="C50" t="str">
        <f>data!E50</f>
        <v>E05007006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Perton Lakeside</v>
      </c>
      <c r="C51" t="str">
        <f>data!E51</f>
        <v>E05007007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Saredon</v>
      </c>
      <c r="C52" t="str">
        <f>data!E52</f>
        <v>E04008977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Shareshill</v>
      </c>
      <c r="C53" t="str">
        <f>data!E53</f>
        <v>E04008978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Publish</v>
      </c>
      <c r="B54" t="str">
        <f>data!D54</f>
        <v>South Staffordshire</v>
      </c>
      <c r="C54" t="str">
        <f>data!E54</f>
        <v>E07000196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Publish</v>
      </c>
      <c r="B55" t="str">
        <f>data!D55</f>
        <v>Staffordshire</v>
      </c>
      <c r="C55" t="str">
        <f>data!E55</f>
        <v>E10000028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Swindon</v>
      </c>
      <c r="C56" t="str">
        <f>data!E56</f>
        <v>E04008979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Teddesley Hay</v>
      </c>
      <c r="C57" t="str">
        <f>data!E57</f>
        <v>E04008980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Trysull and Seisdon</v>
      </c>
      <c r="C58" t="str">
        <f>data!E58</f>
        <v>E04008981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Trysull and Seisdon</v>
      </c>
      <c r="C59" t="str">
        <f>data!E59</f>
        <v>E05007008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Wheaton Aston, Bishopswood and Lapley</v>
      </c>
      <c r="C60" t="str">
        <f>data!E60</f>
        <v>E05007009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Wombourne</v>
      </c>
      <c r="C61" t="str">
        <f>data!E61</f>
        <v>E04008982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Wombourne North and Lower Penn</v>
      </c>
      <c r="C62" t="str">
        <f>data!E62</f>
        <v>E05007010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Wombourne South East</v>
      </c>
      <c r="C63" t="str">
        <f>data!E63</f>
        <v>E05007011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Wombourne South West</v>
      </c>
      <c r="C64" t="str">
        <f>data!E64</f>
        <v>E05007012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Acton Trussell and Bednall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E04008954</v>
      </c>
      <c r="I5" s="3" t="s">
        <v>158</v>
      </c>
      <c r="L5" s="4" t="str">
        <f>IF(ISERROR(VLOOKUP(I5,E5:F302,2,FALSE)),"",VLOOKUP(I5,E5:F302,2,FALSE))</f>
        <v>E04008954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4.2</v>
      </c>
      <c r="O5" s="7">
        <f>IF(ISERROR(VLOOKUP($L$5,data!$E$9:$T$600,5,FALSE)),"",VLOOKUP($L$5,data!$E$9:$T$600,5,FALSE))</f>
        <v>2.2000000000000002</v>
      </c>
      <c r="P5" s="7">
        <f>IF(ISERROR(VLOOKUP($L$5,data!$E$9:$T$600,6,FALSE)),"",VLOOKUP($L$5,data!$E$9:$T$600,6,FALSE))</f>
        <v>1.8</v>
      </c>
      <c r="Q5" s="7">
        <f>IF(ISERROR(VLOOKUP($L$5,data!$E$9:$T$600,7,FALSE)),"",VLOOKUP($L$5,data!$E$9:$T$600,7,FALSE))</f>
        <v>4.5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2.4</v>
      </c>
      <c r="T5" s="7">
        <f>IF(ISERROR(VLOOKUP($L$5,data!$E$9:$T$600,10,FALSE)),"",VLOOKUP($L$5,data!$E$9:$T$600,10,FALSE))</f>
        <v>1.4</v>
      </c>
      <c r="U5" s="7">
        <f>IF(ISERROR(VLOOKUP($L$5,data!$E$9:$T$600,11,FALSE)),"",VLOOKUP($L$5,data!$E$9:$T$600,11,FALSE))</f>
        <v>3.4</v>
      </c>
      <c r="V5" s="7">
        <f>IF(ISERROR(VLOOKUP($L$5,data!$E$9:$T$600,12,FALSE)),"",VLOOKUP($L$5,data!$E$9:$T$600,12,FALSE))</f>
        <v>2.9</v>
      </c>
      <c r="W5" s="7">
        <f>IF(ISERROR(VLOOKUP($L$5,data!$E$9:$T$600,13,FALSE)),"",VLOOKUP($L$5,data!$E$9:$T$600,13,FALSE))</f>
        <v>16.899999999999999</v>
      </c>
      <c r="X5" s="7">
        <f>IF(ISERROR(VLOOKUP($L$5,data!$E$9:$T$600,14,FALSE)),"",VLOOKUP($L$5,data!$E$9:$T$600,14,FALSE))</f>
        <v>24.4</v>
      </c>
      <c r="Y5" s="7">
        <f>IF(ISERROR(VLOOKUP($L$5,data!$E$9:$T$600,15,FALSE)),"",VLOOKUP($L$5,data!$E$9:$T$600,15,FALSE))</f>
        <v>10.4</v>
      </c>
      <c r="Z5" s="7">
        <f>IF(ISERROR(VLOOKUP($L$5,data!$E$9:$T$600,16,FALSE)),"",VLOOKUP($L$5,data!$E$9:$T$600,16,FALSE))</f>
        <v>15.8</v>
      </c>
      <c r="AA5" s="7">
        <f>IF(ISERROR(VLOOKUP($L$5,data!$E$9:$Y$600,17,FALSE)),"",VLOOKUP($L$5,data!$E$9:$Y$600,17,FALSE))</f>
        <v>7.2</v>
      </c>
      <c r="AB5" s="7">
        <f>IF(ISERROR(VLOOKUP($L$5,data!$E$9:$Y$600,18,FALSE)),"",VLOOKUP($L$5,data!$E$9:$Y$600,18,FALSE))</f>
        <v>0.8</v>
      </c>
      <c r="AC5" s="7">
        <f>IF(ISERROR(VLOOKUP($L$5,data!$E$9:$Y$600,19,FALSE)),"",VLOOKUP($L$5,data!$E$9:$Y$600,19,FALSE))</f>
        <v>0.5</v>
      </c>
      <c r="AD5" s="7">
        <f>IF(ISERROR(VLOOKUP($L$5,data!$E$9:$Y$600,20,FALSE)),"",VLOOKUP($L$5,data!$E$9:$Y$600,20,FALSE))</f>
        <v>46.8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Bilbrook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E04008955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Blymhill and Weston-under-Lizard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E04008956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South Staffordshire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E07000196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4.5</v>
      </c>
      <c r="O7" s="7">
        <f>IF(ISERROR(VLOOKUP($L$7,data!$E$9:$T$600,5,FALSE)),"",VLOOKUP($L$7,data!$E$9:$T$600,5,FALSE))</f>
        <v>2.9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5.6</v>
      </c>
      <c r="V7" s="7">
        <f>IF(ISERROR(VLOOKUP($L$7,data!$E$9:$T$600,12,FALSE)),"",VLOOKUP($L$7,data!$E$9:$T$600,12,FALSE))</f>
        <v>4.5999999999999996</v>
      </c>
      <c r="W7" s="7">
        <f>IF(ISERROR(VLOOKUP($L$7,data!$E$9:$T$600,13,FALSE)),"",VLOOKUP($L$7,data!$E$9:$T$600,13,FALSE))</f>
        <v>17.8</v>
      </c>
      <c r="X7" s="7">
        <f>IF(ISERROR(VLOOKUP($L$7,data!$E$9:$T$600,14,FALSE)),"",VLOOKUP($L$7,data!$E$9:$T$600,14,FALSE))</f>
        <v>22.4</v>
      </c>
      <c r="Y7" s="7">
        <f>IF(ISERROR(VLOOKUP($L$7,data!$E$9:$T$600,15,FALSE)),"",VLOOKUP($L$7,data!$E$9:$T$600,15,FALSE))</f>
        <v>7.6</v>
      </c>
      <c r="Z7" s="7">
        <f>IF(ISERROR(VLOOKUP($L$7,data!$E$9:$T$600,16,FALSE)),"",VLOOKUP($L$7,data!$E$9:$T$600,16,FALSE))</f>
        <v>11.8</v>
      </c>
      <c r="AA7" s="7">
        <f>IF(ISERROR(VLOOKUP($L$7,data!$E$9:$Y$600,17,FALSE)),"",VLOOKUP($L$7,data!$E$9:$Y$600,17,FALSE))</f>
        <v>6.6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43.2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Bobbington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E04008957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Staffordshire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E10000028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2.5</v>
      </c>
      <c r="U8" s="7">
        <f>IF(ISERROR(VLOOKUP($L$8,data!$E$9:$T$600,11,FALSE)),"",VLOOKUP($L$8,data!$E$9:$T$600,11,FALSE))</f>
        <v>6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19.399999999999999</v>
      </c>
      <c r="X8" s="7">
        <f>IF(ISERROR(VLOOKUP($L$8,data!$E$9:$T$600,14,FALSE)),"",VLOOKUP($L$8,data!$E$9:$T$600,14,FALSE))</f>
        <v>20.9</v>
      </c>
      <c r="Y8" s="7">
        <f>IF(ISERROR(VLOOKUP($L$8,data!$E$9:$T$600,15,FALSE)),"",VLOOKUP($L$8,data!$E$9:$T$600,15,FALSE))</f>
        <v>7</v>
      </c>
      <c r="Z8" s="7">
        <f>IF(ISERROR(VLOOKUP($L$8,data!$E$9:$T$600,16,FALSE)),"",VLOOKUP($L$8,data!$E$9:$T$600,16,FALSE))</f>
        <v>10.3</v>
      </c>
      <c r="AA8" s="7">
        <f>IF(ISERROR(VLOOKUP($L$8,data!$E$9:$Y$600,17,FALSE)),"",VLOOKUP($L$8,data!$E$9:$Y$600,17,FALSE))</f>
        <v>5.9</v>
      </c>
      <c r="AB8" s="7">
        <f>IF(ISERROR(VLOOKUP($L$8,data!$E$9:$Y$600,18,FALSE)),"",VLOOKUP($L$8,data!$E$9:$Y$600,18,FALSE))</f>
        <v>1.5</v>
      </c>
      <c r="AC8" s="7">
        <f>IF(ISERROR(VLOOKUP($L$8,data!$E$9:$Y$600,19,FALSE)),"",VLOOKUP($L$8,data!$E$9:$Y$600,19,FALSE))</f>
        <v>0.7</v>
      </c>
      <c r="AD8" s="7">
        <f>IF(ISERROR(VLOOKUP($L$8,data!$E$9:$Y$600,20,FALSE)),"",VLOOKUP($L$8,data!$E$9:$Y$600,20,FALSE))</f>
        <v>41.3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Brewood and Coven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E04008958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Cheslyn Hay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E04008959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Codsall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E04008960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Coppenhall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E04008961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Dunston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E04008962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Enville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E04008963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Essington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E04008964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Featherstone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E04008965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Great Wyrley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E04008966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Hatherton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E04008967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Hilton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E04008968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Himley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E04008969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Huntington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E04008970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Kinver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E04008971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Lapley, Stretton and Wheaton Aston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E04008972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Lower Penn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E04008973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Pattingham and Patshull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E04008974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Penkridge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E04008975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Perton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E04008976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Saredon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E04008977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Shareshill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E04008978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Swindon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E04008979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Teddesley Hay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E04008980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Trysull and Seisdon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E04008981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Wombourne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E04008982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mONd6SSJJnQpvvnBNC9te28Ktm1mwpQYED35kDOGH9eFqqkhXZieZHJ+BH8W84DKeqyuoUPlhZZkphcHZuiRzA==" saltValue="ojmFbrM51ZaLTqdaLWwDt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2013-06-27T15:11:15Z</dcterms:modified>
</cp:coreProperties>
</file>